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vinyi Éva\Documents\0_munka\FSZKA\Pályázat\DPT2026\tisztázott_pályázati anyagok\"/>
    </mc:Choice>
  </mc:AlternateContent>
  <bookViews>
    <workbookView xWindow="0" yWindow="0" windowWidth="23040" windowHeight="8976" firstSheet="5" activeTab="8"/>
  </bookViews>
  <sheets>
    <sheet name="Kitöltési útmutató" sheetId="4" r:id="rId1"/>
    <sheet name="Fedlap" sheetId="3" r:id="rId2"/>
    <sheet name="Konzorcium összesen" sheetId="9" r:id="rId3"/>
    <sheet name="Konzorcium_vez_Ktgvetési_terv" sheetId="2" r:id="rId4"/>
    <sheet name="segéd" sheetId="10" state="hidden" r:id="rId5"/>
    <sheet name="Konzorcium_vez_Bérktg" sheetId="1" r:id="rId6"/>
    <sheet name="Tag1_Ktgvetési_terv" sheetId="6" r:id="rId7"/>
    <sheet name="Tag1_Bérktg" sheetId="5" r:id="rId8"/>
    <sheet name="Tag2_Ktgvetési_terv" sheetId="7" r:id="rId9"/>
    <sheet name="Tag2_Bérktg" sheetId="8" r:id="rId10"/>
  </sheets>
  <definedNames>
    <definedName name="_xlnm.Print_Area" localSheetId="1">Fedlap!$A$1:$K$45</definedName>
    <definedName name="_xlnm.Print_Area" localSheetId="0">'Kitöltési útmutató'!$A$1:$C$49</definedName>
    <definedName name="_xlnm.Print_Area" localSheetId="2">'Konzorcium összesen'!$A$1:$J$36</definedName>
    <definedName name="_xlnm.Print_Area" localSheetId="5">Konzorcium_vez_Bérktg!$A$1:$K$56</definedName>
    <definedName name="_xlnm.Print_Area" localSheetId="3">Konzorcium_vez_Ktgvetési_terv!$A$1:$N$72</definedName>
    <definedName name="_xlnm.Print_Area" localSheetId="7">Tag1_Bérktg!$A$1:$K$54</definedName>
    <definedName name="_xlnm.Print_Area" localSheetId="6">Tag1_Ktgvetési_terv!$A$1:$P$72</definedName>
    <definedName name="_xlnm.Print_Area" localSheetId="9">Tag2_Bérktg!$A$1:$K$53</definedName>
    <definedName name="_xlnm.Print_Area" localSheetId="8">Tag2_Ktgvetési_terv!$A$1:$N$72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5" i="2" l="1"/>
  <c r="M25" i="6"/>
  <c r="M25" i="7"/>
  <c r="E9" i="1" l="1"/>
  <c r="I36" i="3"/>
  <c r="I35" i="3"/>
  <c r="I34" i="3"/>
  <c r="C37" i="3"/>
  <c r="I28" i="3"/>
  <c r="C28" i="3"/>
  <c r="I37" i="3" l="1"/>
  <c r="E9" i="5" l="1"/>
  <c r="E9" i="8"/>
  <c r="E12" i="7"/>
  <c r="E11" i="7"/>
  <c r="E12" i="6"/>
  <c r="E11" i="6"/>
  <c r="E11" i="8"/>
  <c r="E10" i="8"/>
  <c r="E11" i="5"/>
  <c r="E10" i="5"/>
  <c r="E11" i="1" l="1"/>
  <c r="E10" i="1"/>
  <c r="A84" i="8"/>
  <c r="A83" i="8"/>
  <c r="A82" i="8"/>
  <c r="A81" i="8"/>
  <c r="A80" i="8"/>
  <c r="A79" i="8"/>
  <c r="A75" i="8"/>
  <c r="A74" i="8"/>
  <c r="A73" i="8"/>
  <c r="A72" i="8"/>
  <c r="A71" i="8"/>
  <c r="A70" i="8"/>
  <c r="A67" i="8"/>
  <c r="A66" i="8"/>
  <c r="A65" i="8"/>
  <c r="A62" i="8"/>
  <c r="A61" i="8"/>
  <c r="A60" i="8"/>
  <c r="A59" i="8"/>
  <c r="A58" i="8"/>
  <c r="A57" i="8"/>
  <c r="A56" i="8"/>
  <c r="A55" i="8"/>
  <c r="A54" i="8"/>
  <c r="A53" i="8"/>
  <c r="A48" i="8"/>
  <c r="A47" i="8"/>
  <c r="A46" i="8"/>
  <c r="H45" i="8"/>
  <c r="G45" i="8"/>
  <c r="H44" i="8"/>
  <c r="G44" i="8"/>
  <c r="H43" i="8"/>
  <c r="G43" i="8"/>
  <c r="H42" i="8"/>
  <c r="G42" i="8"/>
  <c r="H41" i="8"/>
  <c r="G41" i="8"/>
  <c r="H40" i="8"/>
  <c r="G40" i="8"/>
  <c r="H39" i="8"/>
  <c r="G39" i="8"/>
  <c r="H38" i="8"/>
  <c r="G38" i="8"/>
  <c r="H37" i="8"/>
  <c r="G37" i="8"/>
  <c r="H36" i="8"/>
  <c r="G36" i="8"/>
  <c r="H35" i="8"/>
  <c r="G35" i="8"/>
  <c r="H34" i="8"/>
  <c r="G34" i="8"/>
  <c r="H33" i="8"/>
  <c r="G33" i="8"/>
  <c r="H32" i="8"/>
  <c r="G32" i="8"/>
  <c r="H31" i="8"/>
  <c r="G31" i="8"/>
  <c r="H30" i="8"/>
  <c r="G30" i="8"/>
  <c r="H29" i="8"/>
  <c r="G29" i="8"/>
  <c r="H28" i="8"/>
  <c r="G28" i="8"/>
  <c r="H27" i="8"/>
  <c r="G27" i="8"/>
  <c r="A27" i="8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H26" i="8"/>
  <c r="E20" i="8" s="1"/>
  <c r="F20" i="8" s="1"/>
  <c r="G26" i="8"/>
  <c r="D20" i="8"/>
  <c r="M24" i="7" s="1"/>
  <c r="D19" i="8"/>
  <c r="M23" i="7" s="1"/>
  <c r="D18" i="8"/>
  <c r="M21" i="7" s="1"/>
  <c r="D16" i="8"/>
  <c r="M22" i="7" s="1"/>
  <c r="D15" i="8"/>
  <c r="M20" i="7" s="1"/>
  <c r="A84" i="5"/>
  <c r="A83" i="5"/>
  <c r="A82" i="5"/>
  <c r="A81" i="5"/>
  <c r="A80" i="5"/>
  <c r="A79" i="5"/>
  <c r="A75" i="5"/>
  <c r="A74" i="5"/>
  <c r="A73" i="5"/>
  <c r="A72" i="5"/>
  <c r="A71" i="5"/>
  <c r="A70" i="5"/>
  <c r="A67" i="5"/>
  <c r="A66" i="5"/>
  <c r="A65" i="5"/>
  <c r="A62" i="5"/>
  <c r="A61" i="5"/>
  <c r="A60" i="5"/>
  <c r="A59" i="5"/>
  <c r="A58" i="5"/>
  <c r="A57" i="5"/>
  <c r="A56" i="5"/>
  <c r="A55" i="5"/>
  <c r="A54" i="5"/>
  <c r="A53" i="5"/>
  <c r="A48" i="5"/>
  <c r="A47" i="5"/>
  <c r="A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A28" i="5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H27" i="5"/>
  <c r="G27" i="5"/>
  <c r="A27" i="5"/>
  <c r="H26" i="5"/>
  <c r="G26" i="5"/>
  <c r="D20" i="5"/>
  <c r="M24" i="6" s="1"/>
  <c r="D19" i="5"/>
  <c r="M23" i="6" s="1"/>
  <c r="D18" i="5"/>
  <c r="M21" i="6" s="1"/>
  <c r="D16" i="5"/>
  <c r="M22" i="6" s="1"/>
  <c r="D15" i="5"/>
  <c r="M20" i="6" s="1"/>
  <c r="A84" i="1"/>
  <c r="A83" i="1"/>
  <c r="A82" i="1"/>
  <c r="A81" i="1"/>
  <c r="A80" i="1"/>
  <c r="A79" i="1"/>
  <c r="A75" i="1"/>
  <c r="A74" i="1"/>
  <c r="A73" i="1"/>
  <c r="A72" i="1"/>
  <c r="A71" i="1"/>
  <c r="A70" i="1"/>
  <c r="A67" i="1"/>
  <c r="A66" i="1"/>
  <c r="A65" i="1"/>
  <c r="A62" i="1"/>
  <c r="A61" i="1"/>
  <c r="A60" i="1"/>
  <c r="A59" i="1"/>
  <c r="A58" i="1"/>
  <c r="A57" i="1"/>
  <c r="A56" i="1"/>
  <c r="A55" i="1"/>
  <c r="A54" i="1"/>
  <c r="A53" i="1"/>
  <c r="A48" i="1"/>
  <c r="A47" i="1"/>
  <c r="A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H27" i="1"/>
  <c r="G27" i="1"/>
  <c r="A27" i="1"/>
  <c r="H26" i="1"/>
  <c r="G26" i="1"/>
  <c r="D20" i="1"/>
  <c r="M24" i="2" s="1"/>
  <c r="D19" i="1"/>
  <c r="M23" i="2" s="1"/>
  <c r="D18" i="1"/>
  <c r="M21" i="2" s="1"/>
  <c r="D16" i="1"/>
  <c r="M22" i="2" s="1"/>
  <c r="D15" i="1"/>
  <c r="M20" i="2" s="1"/>
  <c r="M66" i="7"/>
  <c r="M65" i="7"/>
  <c r="M64" i="7"/>
  <c r="M61" i="7"/>
  <c r="M60" i="7"/>
  <c r="M59" i="7"/>
  <c r="M58" i="7"/>
  <c r="M57" i="7"/>
  <c r="M55" i="7"/>
  <c r="M54" i="7"/>
  <c r="M53" i="7"/>
  <c r="M52" i="7"/>
  <c r="M51" i="7"/>
  <c r="M50" i="7"/>
  <c r="M49" i="7"/>
  <c r="M48" i="7"/>
  <c r="M47" i="7"/>
  <c r="M46" i="7"/>
  <c r="M45" i="7"/>
  <c r="M44" i="7"/>
  <c r="M42" i="7"/>
  <c r="M41" i="7"/>
  <c r="M40" i="7"/>
  <c r="M38" i="7"/>
  <c r="M37" i="7"/>
  <c r="M35" i="7" s="1"/>
  <c r="M36" i="7"/>
  <c r="M34" i="7"/>
  <c r="M33" i="7"/>
  <c r="M32" i="7"/>
  <c r="M31" i="7"/>
  <c r="M30" i="7"/>
  <c r="M29" i="7"/>
  <c r="M28" i="7"/>
  <c r="M27" i="7"/>
  <c r="M66" i="6"/>
  <c r="M65" i="6"/>
  <c r="M64" i="6"/>
  <c r="M63" i="6" s="1"/>
  <c r="M62" i="6" s="1"/>
  <c r="E18" i="3" s="1"/>
  <c r="M61" i="6"/>
  <c r="M60" i="6"/>
  <c r="M59" i="6"/>
  <c r="M58" i="6"/>
  <c r="M57" i="6"/>
  <c r="M55" i="6"/>
  <c r="M54" i="6"/>
  <c r="M53" i="6"/>
  <c r="M52" i="6"/>
  <c r="M51" i="6"/>
  <c r="M50" i="6"/>
  <c r="M49" i="6"/>
  <c r="M48" i="6"/>
  <c r="M47" i="6"/>
  <c r="M46" i="6"/>
  <c r="M45" i="6"/>
  <c r="M44" i="6"/>
  <c r="M42" i="6"/>
  <c r="M41" i="6"/>
  <c r="M40" i="6"/>
  <c r="M39" i="6" s="1"/>
  <c r="M38" i="6"/>
  <c r="M37" i="6"/>
  <c r="M36" i="6"/>
  <c r="M34" i="6"/>
  <c r="M33" i="6"/>
  <c r="M32" i="6"/>
  <c r="M31" i="6"/>
  <c r="M30" i="6"/>
  <c r="M29" i="6"/>
  <c r="M28" i="6"/>
  <c r="M27" i="6"/>
  <c r="M66" i="2"/>
  <c r="M65" i="2"/>
  <c r="M64" i="2"/>
  <c r="M63" i="2" s="1"/>
  <c r="M61" i="2"/>
  <c r="M60" i="2"/>
  <c r="M59" i="2"/>
  <c r="M58" i="2"/>
  <c r="M57" i="2"/>
  <c r="M55" i="2"/>
  <c r="M54" i="2"/>
  <c r="M53" i="2"/>
  <c r="M52" i="2"/>
  <c r="M51" i="2"/>
  <c r="M50" i="2"/>
  <c r="M49" i="2"/>
  <c r="M48" i="2"/>
  <c r="M47" i="2"/>
  <c r="M46" i="2"/>
  <c r="M45" i="2"/>
  <c r="M44" i="2"/>
  <c r="M42" i="2"/>
  <c r="M41" i="2"/>
  <c r="M40" i="2"/>
  <c r="M38" i="2"/>
  <c r="M37" i="2"/>
  <c r="M36" i="2"/>
  <c r="M34" i="2"/>
  <c r="M33" i="2"/>
  <c r="M32" i="2"/>
  <c r="M31" i="2"/>
  <c r="M30" i="2"/>
  <c r="M29" i="2"/>
  <c r="M28" i="2"/>
  <c r="M27" i="2"/>
  <c r="M56" i="2" l="1"/>
  <c r="M39" i="2"/>
  <c r="M35" i="6"/>
  <c r="E20" i="5"/>
  <c r="F20" i="5" s="1"/>
  <c r="M56" i="6"/>
  <c r="M26" i="6"/>
  <c r="M63" i="7"/>
  <c r="M62" i="7" s="1"/>
  <c r="F18" i="3" s="1"/>
  <c r="M56" i="7"/>
  <c r="J24" i="9" s="1"/>
  <c r="M43" i="7"/>
  <c r="M39" i="7"/>
  <c r="J22" i="9" s="1"/>
  <c r="M26" i="7"/>
  <c r="M43" i="6"/>
  <c r="G24" i="8"/>
  <c r="D14" i="8" s="1"/>
  <c r="M18" i="7" s="1"/>
  <c r="E20" i="1"/>
  <c r="F20" i="1" s="1"/>
  <c r="G24" i="1"/>
  <c r="D14" i="1" s="1"/>
  <c r="M18" i="2" s="1"/>
  <c r="J26" i="9"/>
  <c r="M62" i="2"/>
  <c r="M43" i="2"/>
  <c r="M35" i="2"/>
  <c r="M26" i="2"/>
  <c r="H24" i="1"/>
  <c r="D17" i="1" s="1"/>
  <c r="M19" i="2" s="1"/>
  <c r="G24" i="5"/>
  <c r="D14" i="5" s="1"/>
  <c r="M18" i="6" s="1"/>
  <c r="H24" i="5"/>
  <c r="D17" i="5" s="1"/>
  <c r="M19" i="6" s="1"/>
  <c r="H24" i="8"/>
  <c r="D17" i="8" s="1"/>
  <c r="M19" i="7" s="1"/>
  <c r="E9" i="3"/>
  <c r="E11" i="3"/>
  <c r="E10" i="3"/>
  <c r="E13" i="9"/>
  <c r="J20" i="9" l="1"/>
  <c r="J21" i="9"/>
  <c r="E17" i="3"/>
  <c r="F17" i="3"/>
  <c r="J23" i="9"/>
  <c r="M17" i="6"/>
  <c r="M17" i="7"/>
  <c r="D21" i="8"/>
  <c r="E21" i="8" s="1"/>
  <c r="M17" i="2"/>
  <c r="C16" i="3" s="1"/>
  <c r="D21" i="1"/>
  <c r="E21" i="1" s="1"/>
  <c r="J25" i="9"/>
  <c r="C18" i="3"/>
  <c r="D21" i="5"/>
  <c r="E21" i="5" s="1"/>
  <c r="M67" i="6" l="1"/>
  <c r="M67" i="7"/>
  <c r="F16" i="3"/>
  <c r="F19" i="3" s="1"/>
  <c r="M67" i="2"/>
  <c r="J19" i="9"/>
  <c r="C17" i="3"/>
  <c r="E16" i="3"/>
  <c r="E19" i="3" s="1"/>
  <c r="J18" i="9"/>
  <c r="J27" i="9" l="1"/>
  <c r="E12" i="9"/>
  <c r="E11" i="9"/>
  <c r="G18" i="3" l="1"/>
  <c r="G17" i="3"/>
  <c r="C19" i="3" l="1"/>
  <c r="G16" i="3" l="1"/>
  <c r="G19" i="3"/>
</calcChain>
</file>

<file path=xl/sharedStrings.xml><?xml version="1.0" encoding="utf-8"?>
<sst xmlns="http://schemas.openxmlformats.org/spreadsheetml/2006/main" count="510" uniqueCount="142">
  <si>
    <t>Munkabér</t>
  </si>
  <si>
    <t>Megbízási díj</t>
  </si>
  <si>
    <t>Pályázati azonosító</t>
  </si>
  <si>
    <t>EFO</t>
  </si>
  <si>
    <t>Pályázó neve</t>
  </si>
  <si>
    <t>Munkabér járuléka</t>
  </si>
  <si>
    <t>Megbízási díj járuléka</t>
  </si>
  <si>
    <t>Pályázat címe</t>
  </si>
  <si>
    <t>EFO járuléka</t>
  </si>
  <si>
    <t>Az ezzel a színnel jelölt mezők kitöltése kötelező, amennyiben terveznek bérköltséget a pályázatban.</t>
  </si>
  <si>
    <t>Sorszám</t>
  </si>
  <si>
    <t>Pozició megnevezése</t>
  </si>
  <si>
    <t>Összes bér</t>
  </si>
  <si>
    <t>Összes járulék</t>
  </si>
  <si>
    <t>Dátum: 20….év……………….hónap…….nap</t>
  </si>
  <si>
    <t>PH.</t>
  </si>
  <si>
    <t>a támogatást igénylő cégszerű aláírása</t>
  </si>
  <si>
    <t>A</t>
  </si>
  <si>
    <t>A Költségterv minden oldalát kérjük cégszerű aláírással ellátni!</t>
  </si>
  <si>
    <t>1.</t>
  </si>
  <si>
    <t>2.</t>
  </si>
  <si>
    <t>3.</t>
  </si>
  <si>
    <t>Kiadás megnevezése</t>
  </si>
  <si>
    <t>B</t>
  </si>
  <si>
    <t>Bérköltség, egyéb személyi jellegű kifizetések</t>
  </si>
  <si>
    <t>1.1</t>
  </si>
  <si>
    <t>Munkabér költség</t>
  </si>
  <si>
    <t>1.2</t>
  </si>
  <si>
    <t>Munkabért terhelő munkáltatói járulékok</t>
  </si>
  <si>
    <t>1.3</t>
  </si>
  <si>
    <t>1.4</t>
  </si>
  <si>
    <t>Megbízási díjat terhelő munkáltatói járulék</t>
  </si>
  <si>
    <t>1.5</t>
  </si>
  <si>
    <t>1.6</t>
  </si>
  <si>
    <t>EFO díjat terhelő járulék</t>
  </si>
  <si>
    <t>2.1</t>
  </si>
  <si>
    <t>Anyagköltség, készletbeszerzés</t>
  </si>
  <si>
    <t>2.1.1</t>
  </si>
  <si>
    <t>2.1.2</t>
  </si>
  <si>
    <t>2.1.3</t>
  </si>
  <si>
    <t>2.1.4</t>
  </si>
  <si>
    <t>2.1.5</t>
  </si>
  <si>
    <t>2.2</t>
  </si>
  <si>
    <t>2.2.1</t>
  </si>
  <si>
    <t>2.2.2</t>
  </si>
  <si>
    <t>2.2.3</t>
  </si>
  <si>
    <t>2.3</t>
  </si>
  <si>
    <t>Közüzemi díjak</t>
  </si>
  <si>
    <t>2.3.1</t>
  </si>
  <si>
    <t>2.3.2</t>
  </si>
  <si>
    <t>2.3.3</t>
  </si>
  <si>
    <t>2.4</t>
  </si>
  <si>
    <t>Utazási költségek</t>
  </si>
  <si>
    <t>2.4.1</t>
  </si>
  <si>
    <t>2.4.2</t>
  </si>
  <si>
    <t>2.4.3</t>
  </si>
  <si>
    <t>2.5</t>
  </si>
  <si>
    <t>Szolgáltatások vásárlása</t>
  </si>
  <si>
    <t>2.5.1</t>
  </si>
  <si>
    <t>2.5.2</t>
  </si>
  <si>
    <t>2.5.3</t>
  </si>
  <si>
    <t>2.5.4</t>
  </si>
  <si>
    <t>2.5.5</t>
  </si>
  <si>
    <t>Egyéb dologi kiadások</t>
  </si>
  <si>
    <t>3.1</t>
  </si>
  <si>
    <r>
      <t xml:space="preserve">Beruházások </t>
    </r>
    <r>
      <rPr>
        <sz val="11"/>
        <rFont val="Ariel"/>
        <charset val="238"/>
      </rPr>
      <t>(nagyértékű tárgyi eszközök beszerzése)</t>
    </r>
  </si>
  <si>
    <t>3.1.1</t>
  </si>
  <si>
    <t>3.1.2</t>
  </si>
  <si>
    <t>3.1.3</t>
  </si>
  <si>
    <t>Igényelt támogatás összege</t>
  </si>
  <si>
    <t>Pályázat teljes költségvetésének összege (1+2+3)</t>
  </si>
  <si>
    <t>KITÖLTÉSI ÚTMUTATÓ</t>
  </si>
  <si>
    <t>Ezen a soron lehet elszámolni a 2.2 pontban elszámolt bérelt helyiségek/ingatlanok víz, villany, gáz, csatorna, távhő és közösköltségét.</t>
  </si>
  <si>
    <t>Tárgyi eszközök (br. 200eFt vagy azt meghaladó értékű)</t>
  </si>
  <si>
    <t>Felhalmozási kiadások összesen (3.1)</t>
  </si>
  <si>
    <t>Dologi kiadások összesen (2.1+2.2+2.3+2.4+2.5+2.6)</t>
  </si>
  <si>
    <t>Bérköltség, egyéb személyi jellegű kifizetések összesen</t>
  </si>
  <si>
    <t>A pályázat teljes költségvetésének összege</t>
  </si>
  <si>
    <t>Költségek megnevezése</t>
  </si>
  <si>
    <t>Összesen</t>
  </si>
  <si>
    <t xml:space="preserve">Dologi kiadások </t>
  </si>
  <si>
    <t xml:space="preserve">Felhalmozási kiadások </t>
  </si>
  <si>
    <t>C</t>
  </si>
  <si>
    <t>D</t>
  </si>
  <si>
    <t>BÉRKÖLTSÉG ÖSSZESÍTŐ</t>
  </si>
  <si>
    <t>Konzirciumvezető</t>
  </si>
  <si>
    <t>Tag1</t>
  </si>
  <si>
    <t>Tag2</t>
  </si>
  <si>
    <t>Támogatási cél megnevezése</t>
  </si>
  <si>
    <t>Az alkalmazás ideje (csak számot használjanak a kitöltésnél)</t>
  </si>
  <si>
    <t>Egységár/Bruttó havi bér</t>
  </si>
  <si>
    <t>Havi/napi/alkalom munkáltatói járulék</t>
  </si>
  <si>
    <t>E</t>
  </si>
  <si>
    <t>Egység megnevezése
 (pl. db, hó, csomag, alkalom, fő)</t>
  </si>
  <si>
    <t>Egységek száma</t>
  </si>
  <si>
    <t>Egységár</t>
  </si>
  <si>
    <t>2.1.6</t>
  </si>
  <si>
    <t>2.1.7</t>
  </si>
  <si>
    <t>2.1.8</t>
  </si>
  <si>
    <t>Prevenciós programok megvalósítása, marginalizált társadalmi csoportok elérése, támogatása</t>
  </si>
  <si>
    <t>Prevenciós programok megvalósítása, magas kockázatnak kitett fiatalok elérése, támogatása</t>
  </si>
  <si>
    <t>F</t>
  </si>
  <si>
    <t>G</t>
  </si>
  <si>
    <t>…</t>
  </si>
  <si>
    <t>DPT2026</t>
  </si>
  <si>
    <r>
      <rPr>
        <b/>
        <sz val="10"/>
        <color theme="1"/>
        <rFont val="Arial"/>
        <family val="2"/>
      </rPr>
      <t xml:space="preserve">Költségek szöveges indoklása
</t>
    </r>
    <r>
      <rPr>
        <b/>
        <sz val="10"/>
        <color rgb="FFFF0000"/>
        <rFont val="Arial"/>
        <family val="2"/>
      </rPr>
      <t>Az oszlopban érintett cella kitöltése kötelező!</t>
    </r>
  </si>
  <si>
    <t>1.7</t>
  </si>
  <si>
    <t>Önkénteseknek kifizetett jutalom</t>
  </si>
  <si>
    <r>
      <rPr>
        <b/>
        <i/>
        <sz val="11"/>
        <color theme="1"/>
        <rFont val="Ariel"/>
      </rPr>
      <t xml:space="preserve">Beruházások </t>
    </r>
    <r>
      <rPr>
        <sz val="11"/>
        <color theme="1"/>
        <rFont val="Ariel"/>
      </rPr>
      <t>(nagyértékű tárgyi eszközök beszerzése)</t>
    </r>
  </si>
  <si>
    <t>Önkéntes jutalom</t>
  </si>
  <si>
    <t>Alkalmazás időegysége
(pl. nap/hónap/óra)</t>
  </si>
  <si>
    <r>
      <t xml:space="preserve">SZERZŐDÉS TÍPUSA
</t>
    </r>
    <r>
      <rPr>
        <sz val="10"/>
        <color theme="1"/>
        <rFont val="Arial"/>
        <family val="2"/>
      </rPr>
      <t>(Írjon M betűt a cellába ha a sor megbízási díjat tartalmaz E betűt, ha EFO-s foglalkoztatás és J betűt, ha önkéntesnek ad jutalmat.)</t>
    </r>
  </si>
  <si>
    <t>A munkalapok kitöltési sorrendje, általános szabályok:</t>
  </si>
  <si>
    <r>
      <rPr>
        <sz val="11"/>
        <color theme="1"/>
        <rFont val="Arial"/>
        <family val="2"/>
      </rPr>
      <t xml:space="preserve">A munkalapokat nem kell átnevezni.
A </t>
    </r>
    <r>
      <rPr>
        <u/>
        <sz val="11"/>
        <color theme="1"/>
        <rFont val="Arial"/>
        <family val="2"/>
      </rPr>
      <t>Fedlapon</t>
    </r>
    <r>
      <rPr>
        <sz val="11"/>
        <color theme="1"/>
        <rFont val="Arial"/>
        <family val="2"/>
      </rPr>
      <t xml:space="preserve"> lévő adatok automatikusan töltődnek a kitöltött munkalapokról.
A "Támogatott cél megnevezése" és "Pályázat címe" cellákat elég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munkalapon kell kitölteni, a többi munkalapra az adatok átemelésre kerülnek.
A</t>
    </r>
    <r>
      <rPr>
        <u/>
        <sz val="11"/>
        <color theme="1"/>
        <rFont val="Arial"/>
        <family val="2"/>
      </rPr>
      <t xml:space="preserve"> Pályázó_Bérktg</t>
    </r>
    <r>
      <rPr>
        <sz val="11"/>
        <color theme="1"/>
        <rFont val="Arial"/>
        <family val="2"/>
      </rPr>
      <t xml:space="preserve"> munkalapon beírt adatok összesítő sorai automatikusan átvezetésre kerülnek a kapcsolódó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cellájába.
</t>
    </r>
    <r>
      <rPr>
        <b/>
        <sz val="11"/>
        <color rgb="FFFF0000"/>
        <rFont val="Arial"/>
        <family val="2"/>
      </rPr>
      <t>Kérjük figyeljenek arra, hogy a költségvetési terv kitöltése legyen összhangban a teljeskörű ÁFA nyilatkozatukkal (nettó/bruttó)!</t>
    </r>
    <r>
      <rPr>
        <sz val="11"/>
        <color theme="1"/>
        <rFont val="Arial"/>
        <family val="2"/>
      </rPr>
      <t xml:space="preserve">
</t>
    </r>
    <r>
      <rPr>
        <sz val="11"/>
        <color rgb="FFFF0000"/>
        <rFont val="Arial"/>
        <family val="2"/>
      </rPr>
      <t xml:space="preserve">A </t>
    </r>
    <r>
      <rPr>
        <u/>
        <sz val="11"/>
        <color rgb="FFFF0000"/>
        <rFont val="Arial"/>
        <family val="2"/>
      </rPr>
      <t xml:space="preserve">Pályázó_Ktgvetési_terv munkalap-on a G oszlopban </t>
    </r>
    <r>
      <rPr>
        <sz val="11"/>
        <color rgb="FFFF0000"/>
        <rFont val="Arial"/>
        <family val="2"/>
      </rPr>
      <t xml:space="preserve">szereplő </t>
    </r>
    <r>
      <rPr>
        <b/>
        <u/>
        <sz val="11"/>
        <color rgb="FFFF0000"/>
        <rFont val="Arial"/>
        <family val="2"/>
      </rPr>
      <t xml:space="preserve">"Költségek szöveges indoklása" </t>
    </r>
    <r>
      <rPr>
        <b/>
        <sz val="11"/>
        <color rgb="FFFF0000"/>
        <rFont val="Arial"/>
        <family val="2"/>
      </rPr>
      <t xml:space="preserve">cellákat minden esetben kötelező kitölteni, ha a sorban a cellák értéket tartalmaznak. </t>
    </r>
    <r>
      <rPr>
        <sz val="11"/>
        <color rgb="FFFF0000"/>
        <rFont val="Arial"/>
        <family val="2"/>
      </rPr>
      <t xml:space="preserve"> Kérjük, hogy itt írják le a tervezett költségvetési sor mely tevékenységet támogatja, a tervezett összeg pontosan mit tartalmaz. Kérjük, hogy a Bérköltségeket soronként a </t>
    </r>
    <r>
      <rPr>
        <u/>
        <sz val="11"/>
        <color rgb="FFFF0000"/>
        <rFont val="Arial"/>
        <family val="2"/>
      </rPr>
      <t xml:space="preserve">Pályázó_Bérktg </t>
    </r>
    <r>
      <rPr>
        <sz val="11"/>
        <color rgb="FFFF0000"/>
        <rFont val="Arial"/>
        <family val="2"/>
      </rPr>
      <t xml:space="preserve">munkalapon indokolják, azt már a </t>
    </r>
    <r>
      <rPr>
        <u/>
        <sz val="11"/>
        <color rgb="FFFF0000"/>
        <rFont val="Arial"/>
        <family val="2"/>
      </rPr>
      <t xml:space="preserve">Pályázó_Költségvetési_terv </t>
    </r>
    <r>
      <rPr>
        <sz val="11"/>
        <color rgb="FFFF0000"/>
        <rFont val="Arial"/>
        <family val="2"/>
      </rPr>
      <t xml:space="preserve">munkalapon nem kell megismételni.
</t>
    </r>
    <r>
      <rPr>
        <sz val="11"/>
        <color theme="1"/>
        <rFont val="Arial"/>
        <family val="2"/>
      </rPr>
      <t xml:space="preserve">Az </t>
    </r>
    <r>
      <rPr>
        <b/>
        <sz val="11"/>
        <color theme="1"/>
        <rFont val="Arial"/>
        <family val="2"/>
      </rPr>
      <t xml:space="preserve">ÖNRÉSZ </t>
    </r>
    <r>
      <rPr>
        <sz val="11"/>
        <color theme="1"/>
        <rFont val="Arial"/>
        <family val="2"/>
      </rPr>
      <t>feltüntetése a Fedlapon tájékoztató jellegű adat, a pályázat kiírása szerint önrész biztosítása nem kötelező, nem bírálati szempont. Kérjük az indoklásban írják meg, hogy mit vagy milyen tevékenységeket terveznek finanszírozni az önrész felhasználása során.</t>
    </r>
  </si>
  <si>
    <r>
      <rPr>
        <b/>
        <sz val="11"/>
        <color theme="1"/>
        <rFont val="Arial"/>
        <family val="2"/>
      </rPr>
      <t xml:space="preserve">Munkabér költség sor: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 és 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</t>
    </r>
  </si>
  <si>
    <r>
      <rPr>
        <b/>
        <sz val="11"/>
        <color theme="1"/>
        <rFont val="Arial"/>
        <family val="2"/>
      </rPr>
      <t xml:space="preserve">Munkabért terhelő munkáltatói járulékok sor: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 munkalap megfelelő mezőibe. </t>
    </r>
    <r>
      <rPr>
        <sz val="11"/>
        <color rgb="FFFF0000"/>
        <rFont val="Arial"/>
        <family val="2"/>
      </rPr>
      <t>Kérjük ide csak a 13% SZOCHO összegét írják be.</t>
    </r>
  </si>
  <si>
    <r>
      <rPr>
        <b/>
        <sz val="11"/>
        <color theme="1"/>
        <rFont val="Arial"/>
        <family val="2"/>
      </rPr>
      <t xml:space="preserve">Megbízási díj sor: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Megbízási díj esetén, </t>
    </r>
    <r>
      <rPr>
        <b/>
        <sz val="11"/>
        <color theme="1"/>
        <rFont val="Arial"/>
        <family val="2"/>
      </rPr>
      <t>kérjük írjon M betűt</t>
    </r>
    <r>
      <rPr>
        <sz val="11"/>
        <color theme="1"/>
        <rFont val="Arial"/>
        <family val="2"/>
      </rPr>
      <t xml:space="preserve"> a H oszlopba; 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</si>
  <si>
    <r>
      <rPr>
        <b/>
        <sz val="11"/>
        <color theme="1"/>
        <rFont val="Arial"/>
        <family val="2"/>
      </rPr>
      <t xml:space="preserve">Egyszerűsített foglalkoztatás (EFO): </t>
    </r>
    <r>
      <rPr>
        <sz val="11"/>
        <color theme="1"/>
        <rFont val="Arial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EFO, </t>
    </r>
    <r>
      <rPr>
        <b/>
        <sz val="11"/>
        <color theme="1"/>
        <rFont val="Arial"/>
        <family val="2"/>
      </rPr>
      <t xml:space="preserve">kérjük írjon E betűt </t>
    </r>
    <r>
      <rPr>
        <sz val="11"/>
        <color theme="1"/>
        <rFont val="Arial"/>
        <family val="2"/>
      </rPr>
      <t xml:space="preserve">a H oszlopba; 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</si>
  <si>
    <r>
      <rPr>
        <b/>
        <sz val="11"/>
        <color theme="1"/>
        <rFont val="Arial"/>
        <family val="2"/>
      </rPr>
      <t>Egyszerűsített foglalkoztatáshoz (EFO) kapcsolódó munkáltatói járulék:</t>
    </r>
    <r>
      <rPr>
        <sz val="11"/>
        <color theme="1"/>
        <rFont val="Arial"/>
        <family val="2"/>
      </rPr>
      <t xml:space="preserve">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  <r>
      <rPr>
        <sz val="11"/>
        <color rgb="FFFF0000"/>
        <rFont val="Arial"/>
        <family val="2"/>
      </rPr>
      <t>Napi 4.800 Ft lehet (2026.06. hó adat).</t>
    </r>
  </si>
  <si>
    <r>
      <rPr>
        <b/>
        <sz val="11"/>
        <color theme="1"/>
        <rFont val="Arial"/>
        <family val="2"/>
      </rPr>
      <t>Önkénteseknek kifizetett jutalom:</t>
    </r>
    <r>
      <rPr>
        <sz val="11"/>
        <color theme="1"/>
        <rFont val="Arial"/>
        <family val="2"/>
      </rPr>
      <t xml:space="preserve">  Önkéntes jutalmazása esetén</t>
    </r>
    <r>
      <rPr>
        <b/>
        <sz val="11"/>
        <color theme="1"/>
        <rFont val="Arial"/>
        <family val="2"/>
      </rPr>
      <t xml:space="preserve"> kérjük írjon J betűt</t>
    </r>
    <r>
      <rPr>
        <sz val="11"/>
        <color theme="1"/>
        <rFont val="Arial"/>
        <family val="2"/>
      </rPr>
      <t xml:space="preserve"> a H oszlopba;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
</t>
    </r>
    <r>
      <rPr>
        <sz val="11"/>
        <color rgb="FFFF0000"/>
        <rFont val="Arial"/>
        <family val="2"/>
      </rPr>
      <t xml:space="preserve">Az önkéntesnek nyújtható jutalom (utalványban/természetben adott jutalmat a Dologi költségek 2.1 pontjában tüntessék fel) éves összege nem haladhatja meg a kötelező legkisebb munkabér (minimálbér) havi összegének 20%-át (2026. - 64.560 Ft)
</t>
    </r>
    <r>
      <rPr>
        <sz val="11"/>
        <color theme="1"/>
        <rFont val="Arial"/>
        <family val="2"/>
      </rPr>
      <t>A 2005. évi LXXXVIII. törvény (Köt.) egyértelműen kimondja, hogy a törvény által biztosított adó- és járulékmentes juttatásokat (beleértve a pénzjutalmat is) a szervezet kizárólag akkor nyújthatja, ha előzetesen regisztrált a hatósági nyilvántartásba.</t>
    </r>
  </si>
  <si>
    <t xml:space="preserve"> </t>
  </si>
  <si>
    <t xml:space="preserve">A vállalt feladattal kapcsolatban felmerülő költségek pl: fertőtlenítőszer, tisztítószer; prevenciós eszközök; veszélyes hulladék gyűjtésével kapcsolatos eszközök; teszteléssel kapcsolatos anyagok költségei; általános egészségügyi felszereléssel kapcsolatos anyagköltségek; üzemanyag költség - saját vagy bérelt gépjármű esetében (nem azonos az elszámolási útmutató 5.2.3. pontban szereplő utazási költségtérítéssel)
</t>
  </si>
  <si>
    <r>
      <rPr>
        <sz val="11"/>
        <color theme="1"/>
        <rFont val="Arial"/>
        <family val="2"/>
      </rPr>
      <t xml:space="preserve">Például saját gépkocsi használat-jogszabályi előírás szerint; Tömegközlekedési jegy/bérlet; Taxi költség;
</t>
    </r>
    <r>
      <rPr>
        <b/>
        <sz val="11"/>
        <color theme="1"/>
        <rFont val="Arial"/>
        <family val="2"/>
      </rPr>
      <t>KIZÁRÓLAG ÜGYFELEK ESETÉBEN ÉS ÉRDEKÉBEN!</t>
    </r>
  </si>
  <si>
    <r>
      <rPr>
        <sz val="11"/>
        <color rgb="FF000000"/>
        <rFont val="Arial"/>
        <family val="2"/>
      </rPr>
      <t xml:space="preserve">Ezen a soron lehet elszámolni például: szupervízió; szakértői díjak; vállalkozási díjak; </t>
    </r>
    <r>
      <rPr>
        <sz val="11"/>
        <color rgb="FFFF0000"/>
        <rFont val="Arial"/>
        <family val="2"/>
      </rPr>
      <t xml:space="preserve"> </t>
    </r>
    <r>
      <rPr>
        <sz val="11"/>
        <color rgb="FF000000"/>
        <rFont val="Arial"/>
        <family val="2"/>
      </rPr>
      <t>egyéb szolgáltatások.</t>
    </r>
  </si>
  <si>
    <r>
      <rPr>
        <b/>
        <sz val="11"/>
        <color theme="1"/>
        <rFont val="Arial"/>
        <family val="2"/>
      </rPr>
      <t>Önkéntesnek juttatott természetbeni juttatás</t>
    </r>
    <r>
      <rPr>
        <sz val="11"/>
        <color theme="1"/>
        <rFont val="Arial"/>
        <family val="2"/>
      </rPr>
      <t xml:space="preserve"> esetén kérjük a tervezett költségeket itt tüntesse fel.</t>
    </r>
  </si>
  <si>
    <r>
      <rPr>
        <b/>
        <i/>
        <sz val="11"/>
        <color theme="1"/>
        <rFont val="Arial"/>
        <family val="2"/>
      </rPr>
      <t xml:space="preserve">Beruházások </t>
    </r>
    <r>
      <rPr>
        <sz val="11"/>
        <color theme="1"/>
        <rFont val="Arial"/>
        <family val="2"/>
      </rPr>
      <t>(tárgyi eszközök beszerzése)</t>
    </r>
  </si>
  <si>
    <r>
      <t xml:space="preserve">Megbízási díjat terhelő munkáltatói járulék: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Arial"/>
        <family val="2"/>
      </rPr>
      <t xml:space="preserve"> nevű munkalapot; a munkalap F-G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Arial"/>
        <family val="2"/>
      </rPr>
      <t xml:space="preserve"> munkalap megfelelő mezőibe. </t>
    </r>
    <r>
      <rPr>
        <sz val="11"/>
        <color rgb="FFFF0000"/>
        <rFont val="Arial"/>
        <family val="2"/>
      </rPr>
      <t>A járulék összege-amennyiben nem számolnak el költséget-, kizárólag a megbízási díj 90%-ra számított 13% SZOCHOT-t tartalmazhatja.</t>
    </r>
  </si>
  <si>
    <t>Indoklás</t>
  </si>
  <si>
    <t>Vállalt önrész összesen</t>
  </si>
  <si>
    <t>Vállalt önrész összege (tájékoztató jellegű adat)
Konzorcium vezető</t>
  </si>
  <si>
    <t>Vállalt önrész összege (tájékoztató jellegű adat)
Tag1</t>
  </si>
  <si>
    <t>Vállalt önrész összege (tájékoztató jellegű adat)
Tag2</t>
  </si>
  <si>
    <t>MINDÖSSZESEN
VÁLLALT ÖNRÉSZ</t>
  </si>
  <si>
    <t>2.4.4</t>
  </si>
  <si>
    <t>2.4.5</t>
  </si>
  <si>
    <t>2.4.6</t>
  </si>
  <si>
    <t>2.4.7</t>
  </si>
  <si>
    <t>2.4.8</t>
  </si>
  <si>
    <t>2.4.9</t>
  </si>
  <si>
    <t>2.4.10</t>
  </si>
  <si>
    <t>2.4.11</t>
  </si>
  <si>
    <t>2.4.12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</si>
</sst>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\-* #,##0.00_-;_-* &quot;-&quot;??_-;_-@_-"/>
    <numFmt numFmtId="165" formatCode="_-* #,##0\ _F_t_-;\-* #,##0\ _F_t_-;_-* &quot;-&quot;??\ _F_t_-;_-@_-"/>
    <numFmt numFmtId="166" formatCode="#,##0\ &quot;Ft&quot;"/>
    <numFmt numFmtId="167" formatCode="_-* #,##0\ _F_t_-;\-* #,##0\ _F_t_-;_-* &quot;-&quot;??\ _F_t_-;_-@"/>
    <numFmt numFmtId="168" formatCode="_-* #,##0_-;\-* #,##0_-;_-* &quot;-&quot;??_-;_-@"/>
    <numFmt numFmtId="169" formatCode="#,##0\ [$Ft-40E]"/>
  </numFmts>
  <fonts count="53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0"/>
      <name val="Arial"/>
      <family val="2"/>
    </font>
    <font>
      <b/>
      <i/>
      <sz val="11"/>
      <name val="Ariel"/>
      <charset val="238"/>
    </font>
    <font>
      <b/>
      <sz val="11"/>
      <name val="Ariel"/>
      <charset val="238"/>
    </font>
    <font>
      <sz val="11"/>
      <color theme="1"/>
      <name val="Ariel"/>
      <charset val="238"/>
    </font>
    <font>
      <sz val="11"/>
      <name val="Ariel"/>
      <charset val="238"/>
    </font>
    <font>
      <b/>
      <sz val="11"/>
      <color theme="1"/>
      <name val="Ariel"/>
      <charset val="238"/>
    </font>
    <font>
      <sz val="10"/>
      <color theme="1"/>
      <name val="Ariel"/>
      <charset val="238"/>
    </font>
    <font>
      <sz val="11"/>
      <color rgb="FFFF0000"/>
      <name val="Ariel"/>
      <charset val="238"/>
    </font>
    <font>
      <b/>
      <sz val="10"/>
      <name val="Ariel"/>
      <charset val="238"/>
    </font>
    <font>
      <sz val="10"/>
      <name val="Ariel"/>
      <charset val="238"/>
    </font>
    <font>
      <b/>
      <i/>
      <sz val="12"/>
      <name val="Ariel"/>
      <charset val="238"/>
    </font>
    <font>
      <b/>
      <sz val="12"/>
      <color theme="1"/>
      <name val="Arial"/>
      <family val="2"/>
    </font>
    <font>
      <b/>
      <i/>
      <sz val="11"/>
      <color rgb="FFFF0000"/>
      <name val="Ariel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name val="Aptos Narrow"/>
      <family val="2"/>
      <charset val="238"/>
      <scheme val="minor"/>
    </font>
    <font>
      <b/>
      <sz val="11"/>
      <color rgb="FFFF0000"/>
      <name val="Arial"/>
      <family val="2"/>
      <charset val="238"/>
    </font>
    <font>
      <b/>
      <sz val="10"/>
      <color theme="1"/>
      <name val="Arie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el"/>
    </font>
    <font>
      <b/>
      <i/>
      <sz val="11"/>
      <color rgb="FFFF0000"/>
      <name val="Ariel"/>
    </font>
    <font>
      <b/>
      <i/>
      <sz val="11"/>
      <color theme="1"/>
      <name val="Ariel"/>
    </font>
    <font>
      <sz val="11"/>
      <name val="Aptos Narrow"/>
    </font>
    <font>
      <b/>
      <sz val="11"/>
      <color theme="1"/>
      <name val="Ariel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el"/>
    </font>
    <font>
      <sz val="11"/>
      <color rgb="FFFF0000"/>
      <name val="Ariel"/>
    </font>
    <font>
      <sz val="11"/>
      <color rgb="FF000000"/>
      <name val="Arial"/>
      <family val="2"/>
    </font>
    <font>
      <b/>
      <i/>
      <sz val="12"/>
      <color theme="1"/>
      <name val="Ariel"/>
    </font>
    <font>
      <sz val="11"/>
      <color theme="1"/>
      <name val="Aptos Narrow"/>
    </font>
    <font>
      <b/>
      <u/>
      <sz val="11"/>
      <color theme="1"/>
      <name val="Ariel"/>
    </font>
    <font>
      <sz val="11"/>
      <color rgb="FF000000"/>
      <name val="Ariel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u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ptos Narrow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ptos Narrow"/>
      <scheme val="minor"/>
    </font>
    <font>
      <b/>
      <sz val="11"/>
      <color theme="1"/>
      <name val="Aptos Narrow"/>
    </font>
    <font>
      <b/>
      <sz val="11"/>
      <color rgb="FFFF0000"/>
      <name val="Aptos Narrow"/>
      <scheme val="minor"/>
    </font>
    <font>
      <b/>
      <sz val="11"/>
      <color theme="1"/>
      <name val="Aptos Narrow"/>
      <charset val="238"/>
      <scheme val="minor"/>
    </font>
    <font>
      <b/>
      <sz val="11"/>
      <color theme="1"/>
      <name val="Aptos Narrow"/>
      <charset val="238"/>
    </font>
    <font>
      <sz val="11"/>
      <color theme="0"/>
      <name val="Ariel"/>
    </font>
    <font>
      <b/>
      <sz val="11"/>
      <color rgb="FFFF0000"/>
      <name val="Ariel"/>
      <charset val="238"/>
    </font>
  </fonts>
  <fills count="1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76DCC"/>
        <bgColor rgb="FFD76DCC"/>
      </patternFill>
    </fill>
    <fill>
      <patternFill patternType="solid">
        <fgColor rgb="FFBFBFBF"/>
        <bgColor rgb="FFBFBFBF"/>
      </patternFill>
    </fill>
    <fill>
      <patternFill patternType="solid">
        <fgColor rgb="FFB7B7B7"/>
        <bgColor rgb="FFB7B7B7"/>
      </patternFill>
    </fill>
    <fill>
      <patternFill patternType="solid">
        <fgColor rgb="FF83CAEB"/>
        <bgColor rgb="FF83CAEB"/>
      </patternFill>
    </fill>
    <fill>
      <patternFill patternType="solid">
        <fgColor rgb="FF47D45A"/>
        <bgColor rgb="FF47D45A"/>
      </patternFill>
    </fill>
    <fill>
      <patternFill patternType="solid">
        <fgColor rgb="FFD8D8D8"/>
        <bgColor rgb="FFD8D8D8"/>
      </patternFill>
    </fill>
    <fill>
      <patternFill patternType="solid">
        <fgColor rgb="FF95DCF7"/>
        <bgColor rgb="FF95DCF7"/>
      </patternFill>
    </fill>
    <fill>
      <patternFill patternType="solid">
        <fgColor rgb="FFD9F2D0"/>
        <bgColor rgb="FFD9F2D0"/>
      </patternFill>
    </fill>
    <fill>
      <patternFill patternType="solid">
        <fgColor rgb="FFF1CEEE"/>
        <bgColor rgb="FFF1CEEE"/>
      </patternFill>
    </fill>
    <fill>
      <patternFill patternType="solid">
        <fgColor rgb="FFC1E4F5"/>
        <bgColor rgb="FFC1E4F5"/>
      </patternFill>
    </fill>
    <fill>
      <patternFill patternType="solid">
        <fgColor rgb="FF00FF00"/>
        <bgColor rgb="FF00FF00"/>
      </patternFill>
    </fill>
    <fill>
      <patternFill patternType="solid">
        <fgColor rgb="FFCCCCCC"/>
        <bgColor rgb="FFCCCCCC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hair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hair">
        <color theme="1"/>
      </right>
      <top style="hair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medium">
        <color theme="1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theme="1"/>
      </left>
      <right/>
      <top style="medium">
        <color theme="1"/>
      </top>
      <bottom style="thin">
        <color rgb="FF000000"/>
      </bottom>
      <diagonal/>
    </border>
    <border>
      <left/>
      <right/>
      <top style="medium">
        <color theme="1"/>
      </top>
      <bottom style="thin">
        <color rgb="FF000000"/>
      </bottom>
      <diagonal/>
    </border>
    <border>
      <left/>
      <right style="medium">
        <color theme="1"/>
      </right>
      <top style="medium">
        <color theme="1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/>
      <right/>
      <top style="thin">
        <color rgb="FF000000"/>
      </top>
      <bottom style="medium">
        <color theme="1"/>
      </bottom>
      <diagonal/>
    </border>
    <border>
      <left/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336">
    <xf numFmtId="0" fontId="0" fillId="0" borderId="0" xfId="0"/>
    <xf numFmtId="0" fontId="3" fillId="0" borderId="0" xfId="2" applyFont="1" applyAlignment="1">
      <alignment horizontal="left" vertical="top"/>
    </xf>
    <xf numFmtId="0" fontId="5" fillId="0" borderId="0" xfId="0" applyFont="1"/>
    <xf numFmtId="0" fontId="5" fillId="0" borderId="0" xfId="0" applyFont="1" applyProtection="1">
      <protection locked="0"/>
    </xf>
    <xf numFmtId="0" fontId="6" fillId="0" borderId="0" xfId="2" applyFont="1"/>
    <xf numFmtId="0" fontId="6" fillId="0" borderId="4" xfId="2" applyFont="1" applyBorder="1" applyProtection="1">
      <protection locked="0"/>
    </xf>
    <xf numFmtId="0" fontId="3" fillId="0" borderId="0" xfId="2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3" fillId="0" borderId="0" xfId="2" applyFont="1" applyAlignment="1" applyProtection="1">
      <alignment horizontal="center" vertical="top"/>
      <protection locked="0"/>
    </xf>
    <xf numFmtId="0" fontId="4" fillId="0" borderId="0" xfId="2" applyFont="1" applyAlignment="1" applyProtection="1">
      <alignment horizontal="right" vertical="center" wrapText="1"/>
      <protection locked="0"/>
    </xf>
    <xf numFmtId="0" fontId="6" fillId="0" borderId="0" xfId="2" applyFont="1" applyAlignment="1" applyProtection="1">
      <alignment horizontal="left" vertic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vertical="center"/>
      <protection locked="0"/>
    </xf>
    <xf numFmtId="0" fontId="6" fillId="0" borderId="0" xfId="2" applyFont="1" applyProtection="1">
      <protection locked="0"/>
    </xf>
    <xf numFmtId="0" fontId="11" fillId="0" borderId="0" xfId="2" applyFont="1" applyProtection="1">
      <protection locked="0"/>
    </xf>
    <xf numFmtId="165" fontId="11" fillId="0" borderId="0" xfId="1" applyNumberFormat="1" applyFont="1" applyProtection="1">
      <protection locked="0"/>
    </xf>
    <xf numFmtId="0" fontId="8" fillId="0" borderId="0" xfId="0" applyFont="1" applyProtection="1">
      <protection locked="0"/>
    </xf>
    <xf numFmtId="0" fontId="4" fillId="0" borderId="0" xfId="2" applyFont="1" applyAlignment="1" applyProtection="1">
      <alignment horizontal="center" vertical="center"/>
      <protection locked="0"/>
    </xf>
    <xf numFmtId="0" fontId="9" fillId="0" borderId="0" xfId="2" applyFont="1" applyProtection="1">
      <protection hidden="1"/>
    </xf>
    <xf numFmtId="165" fontId="4" fillId="0" borderId="0" xfId="1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2" applyFont="1"/>
    <xf numFmtId="0" fontId="3" fillId="0" borderId="0" xfId="2" applyFont="1" applyProtection="1">
      <protection locked="0"/>
    </xf>
    <xf numFmtId="0" fontId="5" fillId="0" borderId="0" xfId="0" applyFont="1" applyAlignment="1" applyProtection="1">
      <alignment horizontal="right"/>
      <protection locked="0"/>
    </xf>
    <xf numFmtId="0" fontId="3" fillId="0" borderId="0" xfId="2" applyFont="1" applyAlignment="1" applyProtection="1">
      <alignment horizontal="right" vertical="center"/>
      <protection locked="0"/>
    </xf>
    <xf numFmtId="0" fontId="3" fillId="0" borderId="0" xfId="2" applyFont="1" applyAlignment="1">
      <alignment horizontal="right"/>
    </xf>
    <xf numFmtId="0" fontId="5" fillId="0" borderId="0" xfId="0" applyFont="1" applyAlignment="1">
      <alignment horizontal="right"/>
    </xf>
    <xf numFmtId="165" fontId="4" fillId="2" borderId="11" xfId="1" applyNumberFormat="1" applyFont="1" applyFill="1" applyBorder="1" applyAlignment="1" applyProtection="1">
      <alignment horizontal="right" vertical="center"/>
      <protection hidden="1"/>
    </xf>
    <xf numFmtId="165" fontId="3" fillId="3" borderId="11" xfId="1" applyNumberFormat="1" applyFont="1" applyFill="1" applyBorder="1" applyAlignment="1" applyProtection="1">
      <alignment horizontal="right" vertical="center"/>
      <protection hidden="1"/>
    </xf>
    <xf numFmtId="0" fontId="14" fillId="0" borderId="0" xfId="2" applyFont="1" applyAlignment="1">
      <alignment horizontal="left" vertical="top"/>
    </xf>
    <xf numFmtId="165" fontId="6" fillId="0" borderId="0" xfId="2" applyNumberFormat="1" applyFont="1" applyProtection="1">
      <protection locked="0"/>
    </xf>
    <xf numFmtId="0" fontId="15" fillId="0" borderId="15" xfId="0" applyFont="1" applyBorder="1" applyProtection="1">
      <protection hidden="1"/>
    </xf>
    <xf numFmtId="0" fontId="16" fillId="0" borderId="15" xfId="0" applyFont="1" applyBorder="1" applyProtection="1">
      <protection hidden="1"/>
    </xf>
    <xf numFmtId="0" fontId="16" fillId="0" borderId="15" xfId="0" applyFon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66" fontId="15" fillId="0" borderId="15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16" fillId="0" borderId="15" xfId="0" applyNumberFormat="1" applyFont="1" applyBorder="1" applyAlignment="1" applyProtection="1">
      <alignment horizontal="center"/>
      <protection hidden="1"/>
    </xf>
    <xf numFmtId="166" fontId="18" fillId="0" borderId="15" xfId="0" applyNumberFormat="1" applyFont="1" applyBorder="1" applyAlignment="1" applyProtection="1">
      <alignment horizontal="center"/>
      <protection hidden="1"/>
    </xf>
    <xf numFmtId="165" fontId="4" fillId="2" borderId="19" xfId="1" applyNumberFormat="1" applyFont="1" applyFill="1" applyBorder="1" applyAlignment="1" applyProtection="1">
      <alignment horizontal="right" vertical="center"/>
      <protection hidden="1"/>
    </xf>
    <xf numFmtId="0" fontId="10" fillId="0" borderId="6" xfId="2" applyFont="1" applyBorder="1" applyAlignment="1" applyProtection="1">
      <alignment horizontal="right" vertical="center" wrapText="1"/>
      <protection hidden="1"/>
    </xf>
    <xf numFmtId="0" fontId="10" fillId="0" borderId="7" xfId="2" applyFont="1" applyBorder="1" applyAlignment="1" applyProtection="1">
      <alignment horizontal="center" vertical="center" wrapText="1"/>
      <protection hidden="1"/>
    </xf>
    <xf numFmtId="0" fontId="4" fillId="0" borderId="18" xfId="2" applyFont="1" applyBorder="1" applyAlignment="1" applyProtection="1">
      <alignment horizontal="center" vertical="center"/>
      <protection hidden="1"/>
    </xf>
    <xf numFmtId="0" fontId="4" fillId="2" borderId="8" xfId="2" applyFont="1" applyFill="1" applyBorder="1" applyAlignment="1" applyProtection="1">
      <alignment horizontal="right"/>
      <protection hidden="1"/>
    </xf>
    <xf numFmtId="0" fontId="3" fillId="3" borderId="12" xfId="2" quotePrefix="1" applyFont="1" applyFill="1" applyBorder="1" applyAlignment="1" applyProtection="1">
      <alignment horizontal="right"/>
      <protection hidden="1"/>
    </xf>
    <xf numFmtId="0" fontId="3" fillId="3" borderId="9" xfId="2" applyFont="1" applyFill="1" applyBorder="1" applyProtection="1">
      <protection hidden="1"/>
    </xf>
    <xf numFmtId="0" fontId="3" fillId="3" borderId="10" xfId="2" applyFont="1" applyFill="1" applyBorder="1" applyProtection="1">
      <protection hidden="1"/>
    </xf>
    <xf numFmtId="0" fontId="3" fillId="3" borderId="10" xfId="2" applyFont="1" applyFill="1" applyBorder="1" applyAlignment="1" applyProtection="1">
      <alignment horizontal="right"/>
      <protection hidden="1"/>
    </xf>
    <xf numFmtId="3" fontId="3" fillId="3" borderId="13" xfId="2" applyNumberFormat="1" applyFont="1" applyFill="1" applyBorder="1" applyAlignment="1" applyProtection="1">
      <alignment horizontal="right"/>
      <protection hidden="1"/>
    </xf>
    <xf numFmtId="165" fontId="3" fillId="4" borderId="11" xfId="1" applyNumberFormat="1" applyFont="1" applyFill="1" applyBorder="1" applyProtection="1">
      <protection hidden="1"/>
    </xf>
    <xf numFmtId="0" fontId="4" fillId="0" borderId="20" xfId="2" applyFont="1" applyBorder="1" applyAlignment="1" applyProtection="1">
      <alignment horizontal="center" vertical="center"/>
      <protection hidden="1"/>
    </xf>
    <xf numFmtId="0" fontId="4" fillId="2" borderId="21" xfId="2" applyFont="1" applyFill="1" applyBorder="1" applyAlignment="1" applyProtection="1">
      <alignment horizontal="right"/>
      <protection hidden="1"/>
    </xf>
    <xf numFmtId="0" fontId="6" fillId="0" borderId="14" xfId="2" applyFont="1" applyBorder="1" applyProtection="1">
      <protection locked="0"/>
    </xf>
    <xf numFmtId="0" fontId="0" fillId="0" borderId="0" xfId="0" applyProtection="1">
      <protection locked="0"/>
    </xf>
    <xf numFmtId="0" fontId="22" fillId="0" borderId="0" xfId="0" applyFont="1" applyAlignment="1">
      <alignment horizontal="right"/>
    </xf>
    <xf numFmtId="0" fontId="22" fillId="0" borderId="0" xfId="0" applyFont="1"/>
    <xf numFmtId="0" fontId="0" fillId="0" borderId="0" xfId="0" applyFont="1" applyAlignment="1"/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2" fillId="0" borderId="0" xfId="0" applyFont="1" applyAlignment="1">
      <alignment horizontal="center" wrapText="1"/>
    </xf>
    <xf numFmtId="0" fontId="24" fillId="0" borderId="0" xfId="0" applyFont="1" applyAlignment="1">
      <alignment horizontal="center" vertical="top"/>
    </xf>
    <xf numFmtId="0" fontId="26" fillId="0" borderId="0" xfId="0" applyFont="1" applyAlignment="1">
      <alignment horizontal="right" vertical="center" wrapText="1"/>
    </xf>
    <xf numFmtId="0" fontId="22" fillId="0" borderId="0" xfId="0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0" fillId="0" borderId="0" xfId="0" applyFont="1" applyAlignment="1"/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0" fontId="19" fillId="0" borderId="52" xfId="0" applyFont="1" applyBorder="1" applyAlignment="1">
      <alignment horizontal="right" vertical="center" wrapText="1"/>
    </xf>
    <xf numFmtId="0" fontId="19" fillId="0" borderId="55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 wrapText="1"/>
    </xf>
    <xf numFmtId="0" fontId="29" fillId="0" borderId="0" xfId="0" applyFont="1"/>
    <xf numFmtId="167" fontId="29" fillId="0" borderId="0" xfId="0" applyNumberFormat="1" applyFont="1"/>
    <xf numFmtId="0" fontId="26" fillId="0" borderId="58" xfId="0" applyFont="1" applyBorder="1" applyAlignment="1">
      <alignment horizontal="right" vertical="center"/>
    </xf>
    <xf numFmtId="0" fontId="26" fillId="0" borderId="58" xfId="0" applyFont="1" applyBorder="1" applyAlignment="1">
      <alignment horizontal="center" vertical="center"/>
    </xf>
    <xf numFmtId="0" fontId="30" fillId="0" borderId="0" xfId="0" applyFont="1"/>
    <xf numFmtId="0" fontId="26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0" fontId="26" fillId="5" borderId="59" xfId="0" applyFont="1" applyFill="1" applyBorder="1" applyAlignment="1">
      <alignment horizontal="right"/>
    </xf>
    <xf numFmtId="0" fontId="26" fillId="5" borderId="62" xfId="0" applyFont="1" applyFill="1" applyBorder="1" applyAlignment="1">
      <alignment horizontal="left"/>
    </xf>
    <xf numFmtId="0" fontId="26" fillId="5" borderId="63" xfId="0" applyFont="1" applyFill="1" applyBorder="1" applyAlignment="1">
      <alignment horizontal="left"/>
    </xf>
    <xf numFmtId="3" fontId="26" fillId="5" borderId="64" xfId="0" applyNumberFormat="1" applyFont="1" applyFill="1" applyBorder="1" applyAlignment="1">
      <alignment horizontal="right" vertical="center"/>
    </xf>
    <xf numFmtId="0" fontId="22" fillId="0" borderId="65" xfId="0" applyFont="1" applyBorder="1" applyAlignment="1">
      <alignment horizontal="right"/>
    </xf>
    <xf numFmtId="0" fontId="22" fillId="6" borderId="68" xfId="0" applyFont="1" applyFill="1" applyBorder="1" applyAlignment="1">
      <alignment horizontal="left"/>
    </xf>
    <xf numFmtId="0" fontId="22" fillId="6" borderId="69" xfId="0" applyFont="1" applyFill="1" applyBorder="1" applyAlignment="1">
      <alignment horizontal="left"/>
    </xf>
    <xf numFmtId="3" fontId="30" fillId="7" borderId="70" xfId="0" applyNumberFormat="1" applyFont="1" applyFill="1" applyBorder="1" applyAlignment="1">
      <alignment horizontal="right" vertical="center" wrapText="1"/>
    </xf>
    <xf numFmtId="0" fontId="22" fillId="0" borderId="39" xfId="0" applyFont="1" applyBorder="1" applyAlignment="1">
      <alignment horizontal="right"/>
    </xf>
    <xf numFmtId="0" fontId="22" fillId="6" borderId="58" xfId="0" applyFont="1" applyFill="1" applyBorder="1" applyAlignment="1">
      <alignment horizontal="left"/>
    </xf>
    <xf numFmtId="16" fontId="22" fillId="0" borderId="39" xfId="0" quotePrefix="1" applyNumberFormat="1" applyFont="1" applyBorder="1" applyAlignment="1">
      <alignment horizontal="right"/>
    </xf>
    <xf numFmtId="16" fontId="22" fillId="0" borderId="71" xfId="0" quotePrefix="1" applyNumberFormat="1" applyFont="1" applyBorder="1" applyAlignment="1">
      <alignment horizontal="right"/>
    </xf>
    <xf numFmtId="0" fontId="26" fillId="5" borderId="74" xfId="0" applyFont="1" applyFill="1" applyBorder="1" applyAlignment="1">
      <alignment horizontal="right"/>
    </xf>
    <xf numFmtId="0" fontId="26" fillId="5" borderId="77" xfId="0" applyFont="1" applyFill="1" applyBorder="1" applyAlignment="1">
      <alignment horizontal="left"/>
    </xf>
    <xf numFmtId="0" fontId="26" fillId="5" borderId="78" xfId="0" applyFont="1" applyFill="1" applyBorder="1" applyAlignment="1">
      <alignment horizontal="left"/>
    </xf>
    <xf numFmtId="3" fontId="26" fillId="5" borderId="79" xfId="0" applyNumberFormat="1" applyFont="1" applyFill="1" applyBorder="1" applyAlignment="1">
      <alignment horizontal="right" vertical="center"/>
    </xf>
    <xf numFmtId="0" fontId="24" fillId="8" borderId="80" xfId="0" quotePrefix="1" applyFont="1" applyFill="1" applyBorder="1" applyAlignment="1">
      <alignment horizontal="right"/>
    </xf>
    <xf numFmtId="0" fontId="24" fillId="8" borderId="77" xfId="0" applyFont="1" applyFill="1" applyBorder="1" applyAlignment="1">
      <alignment horizontal="left"/>
    </xf>
    <xf numFmtId="0" fontId="24" fillId="8" borderId="78" xfId="0" applyFont="1" applyFill="1" applyBorder="1" applyAlignment="1">
      <alignment horizontal="left"/>
    </xf>
    <xf numFmtId="3" fontId="24" fillId="8" borderId="79" xfId="0" applyNumberFormat="1" applyFont="1" applyFill="1" applyBorder="1" applyAlignment="1">
      <alignment horizontal="right" vertical="center"/>
    </xf>
    <xf numFmtId="0" fontId="22" fillId="0" borderId="81" xfId="0" quotePrefix="1" applyFont="1" applyBorder="1" applyAlignment="1">
      <alignment horizontal="right"/>
    </xf>
    <xf numFmtId="0" fontId="31" fillId="0" borderId="68" xfId="0" applyFont="1" applyBorder="1" applyAlignment="1" applyProtection="1">
      <alignment horizontal="left" wrapText="1"/>
      <protection locked="0"/>
    </xf>
    <xf numFmtId="0" fontId="31" fillId="0" borderId="69" xfId="0" applyFont="1" applyBorder="1" applyAlignment="1" applyProtection="1">
      <alignment horizontal="left" wrapText="1"/>
      <protection locked="0"/>
    </xf>
    <xf numFmtId="3" fontId="22" fillId="0" borderId="70" xfId="0" applyNumberFormat="1" applyFont="1" applyBorder="1" applyAlignment="1" applyProtection="1">
      <alignment horizontal="right" vertical="center" wrapText="1"/>
      <protection locked="0"/>
    </xf>
    <xf numFmtId="0" fontId="22" fillId="0" borderId="39" xfId="0" quotePrefix="1" applyFont="1" applyBorder="1" applyAlignment="1">
      <alignment horizontal="right"/>
    </xf>
    <xf numFmtId="3" fontId="22" fillId="0" borderId="82" xfId="0" applyNumberFormat="1" applyFont="1" applyBorder="1" applyAlignment="1" applyProtection="1">
      <alignment horizontal="right" vertical="center" wrapText="1"/>
      <protection locked="0"/>
    </xf>
    <xf numFmtId="3" fontId="22" fillId="0" borderId="83" xfId="0" applyNumberFormat="1" applyFont="1" applyBorder="1" applyAlignment="1" applyProtection="1">
      <alignment horizontal="right" vertical="center" wrapText="1"/>
      <protection locked="0"/>
    </xf>
    <xf numFmtId="0" fontId="24" fillId="8" borderId="74" xfId="0" applyFont="1" applyFill="1" applyBorder="1" applyAlignment="1">
      <alignment horizontal="right"/>
    </xf>
    <xf numFmtId="0" fontId="24" fillId="8" borderId="76" xfId="0" applyFont="1" applyFill="1" applyBorder="1"/>
    <xf numFmtId="0" fontId="24" fillId="8" borderId="75" xfId="0" applyFont="1" applyFill="1" applyBorder="1"/>
    <xf numFmtId="0" fontId="22" fillId="0" borderId="65" xfId="0" quotePrefix="1" applyFont="1" applyBorder="1" applyAlignment="1">
      <alignment horizontal="right"/>
    </xf>
    <xf numFmtId="0" fontId="22" fillId="0" borderId="68" xfId="0" applyFont="1" applyBorder="1" applyAlignment="1" applyProtection="1">
      <alignment horizontal="left"/>
      <protection locked="0"/>
    </xf>
    <xf numFmtId="0" fontId="22" fillId="0" borderId="58" xfId="0" applyFont="1" applyBorder="1" applyAlignment="1" applyProtection="1">
      <alignment horizontal="left"/>
      <protection locked="0"/>
    </xf>
    <xf numFmtId="0" fontId="22" fillId="0" borderId="71" xfId="0" quotePrefix="1" applyFont="1" applyBorder="1" applyAlignment="1">
      <alignment horizontal="right"/>
    </xf>
    <xf numFmtId="0" fontId="22" fillId="0" borderId="84" xfId="0" applyFont="1" applyBorder="1" applyAlignment="1" applyProtection="1">
      <alignment horizontal="left"/>
      <protection locked="0"/>
    </xf>
    <xf numFmtId="0" fontId="24" fillId="8" borderId="76" xfId="0" applyFont="1" applyFill="1" applyBorder="1" applyAlignment="1">
      <alignment horizontal="right"/>
    </xf>
    <xf numFmtId="3" fontId="24" fillId="8" borderId="76" xfId="0" applyNumberFormat="1" applyFont="1" applyFill="1" applyBorder="1" applyAlignment="1">
      <alignment horizontal="right"/>
    </xf>
    <xf numFmtId="3" fontId="24" fillId="8" borderId="77" xfId="0" applyNumberFormat="1" applyFont="1" applyFill="1" applyBorder="1" applyAlignment="1">
      <alignment horizontal="right"/>
    </xf>
    <xf numFmtId="3" fontId="24" fillId="8" borderId="78" xfId="0" applyNumberFormat="1" applyFont="1" applyFill="1" applyBorder="1" applyAlignment="1">
      <alignment horizontal="right"/>
    </xf>
    <xf numFmtId="14" fontId="22" fillId="0" borderId="81" xfId="0" quotePrefix="1" applyNumberFormat="1" applyFont="1" applyBorder="1" applyAlignment="1">
      <alignment horizontal="right"/>
    </xf>
    <xf numFmtId="14" fontId="22" fillId="0" borderId="85" xfId="0" quotePrefix="1" applyNumberFormat="1" applyFont="1" applyBorder="1" applyAlignment="1">
      <alignment horizontal="right"/>
    </xf>
    <xf numFmtId="0" fontId="24" fillId="8" borderId="62" xfId="0" applyFont="1" applyFill="1" applyBorder="1" applyAlignment="1">
      <alignment horizontal="left"/>
    </xf>
    <xf numFmtId="0" fontId="24" fillId="8" borderId="63" xfId="0" applyFont="1" applyFill="1" applyBorder="1" applyAlignment="1">
      <alignment horizontal="left"/>
    </xf>
    <xf numFmtId="3" fontId="24" fillId="8" borderId="64" xfId="0" applyNumberFormat="1" applyFont="1" applyFill="1" applyBorder="1" applyAlignment="1">
      <alignment horizontal="right" vertical="center"/>
    </xf>
    <xf numFmtId="0" fontId="22" fillId="0" borderId="85" xfId="0" quotePrefix="1" applyFont="1" applyBorder="1" applyAlignment="1">
      <alignment horizontal="right"/>
    </xf>
    <xf numFmtId="0" fontId="22" fillId="0" borderId="86" xfId="0" quotePrefix="1" applyFont="1" applyBorder="1" applyAlignment="1">
      <alignment horizontal="right"/>
    </xf>
    <xf numFmtId="0" fontId="32" fillId="9" borderId="77" xfId="0" applyFont="1" applyFill="1" applyBorder="1" applyAlignment="1">
      <alignment horizontal="left"/>
    </xf>
    <xf numFmtId="0" fontId="32" fillId="9" borderId="78" xfId="0" applyFont="1" applyFill="1" applyBorder="1" applyAlignment="1">
      <alignment horizontal="left"/>
    </xf>
    <xf numFmtId="3" fontId="24" fillId="10" borderId="79" xfId="0" applyNumberFormat="1" applyFont="1" applyFill="1" applyBorder="1"/>
    <xf numFmtId="0" fontId="24" fillId="0" borderId="0" xfId="0" applyFont="1" applyAlignment="1">
      <alignment horizontal="right"/>
    </xf>
    <xf numFmtId="0" fontId="24" fillId="0" borderId="0" xfId="0" applyFont="1"/>
    <xf numFmtId="0" fontId="30" fillId="0" borderId="0" xfId="0" applyFont="1" applyAlignment="1">
      <alignment horizontal="right"/>
    </xf>
    <xf numFmtId="0" fontId="22" fillId="0" borderId="67" xfId="0" applyFont="1" applyBorder="1"/>
    <xf numFmtId="0" fontId="22" fillId="0" borderId="0" xfId="0" applyFont="1" applyProtection="1">
      <protection locked="0"/>
    </xf>
    <xf numFmtId="0" fontId="33" fillId="0" borderId="0" xfId="0" applyFont="1"/>
    <xf numFmtId="0" fontId="22" fillId="0" borderId="0" xfId="0" applyFont="1" applyAlignment="1">
      <alignment horizontal="center"/>
    </xf>
    <xf numFmtId="0" fontId="19" fillId="0" borderId="52" xfId="0" applyFont="1" applyBorder="1" applyAlignment="1">
      <alignment horizontal="center" vertical="center" wrapText="1"/>
    </xf>
    <xf numFmtId="49" fontId="22" fillId="0" borderId="0" xfId="0" applyNumberFormat="1" applyFont="1"/>
    <xf numFmtId="3" fontId="22" fillId="0" borderId="0" xfId="0" applyNumberFormat="1" applyFont="1"/>
    <xf numFmtId="167" fontId="22" fillId="0" borderId="0" xfId="0" applyNumberFormat="1" applyFont="1"/>
    <xf numFmtId="0" fontId="24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22" fillId="0" borderId="95" xfId="0" applyFont="1" applyBorder="1" applyAlignment="1">
      <alignment horizontal="left" vertical="top"/>
    </xf>
    <xf numFmtId="0" fontId="22" fillId="0" borderId="95" xfId="0" applyFont="1" applyBorder="1" applyAlignment="1">
      <alignment horizontal="left" vertical="center"/>
    </xf>
    <xf numFmtId="0" fontId="22" fillId="0" borderId="95" xfId="0" applyFont="1" applyBorder="1" applyAlignment="1">
      <alignment horizontal="left" vertical="center" wrapText="1"/>
    </xf>
    <xf numFmtId="0" fontId="22" fillId="0" borderId="95" xfId="0" applyFont="1" applyBorder="1"/>
    <xf numFmtId="0" fontId="26" fillId="0" borderId="25" xfId="0" applyFont="1" applyBorder="1"/>
    <xf numFmtId="167" fontId="22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11" borderId="0" xfId="0" applyFont="1" applyFill="1" applyBorder="1" applyAlignment="1">
      <alignment vertical="center"/>
    </xf>
    <xf numFmtId="167" fontId="26" fillId="0" borderId="0" xfId="0" applyNumberFormat="1" applyFont="1"/>
    <xf numFmtId="0" fontId="19" fillId="0" borderId="18" xfId="0" applyFont="1" applyBorder="1" applyAlignment="1">
      <alignment horizontal="center" vertical="center"/>
    </xf>
    <xf numFmtId="49" fontId="19" fillId="11" borderId="18" xfId="0" applyNumberFormat="1" applyFont="1" applyFill="1" applyBorder="1" applyAlignment="1">
      <alignment horizontal="center" vertical="center" wrapText="1"/>
    </xf>
    <xf numFmtId="3" fontId="19" fillId="11" borderId="18" xfId="0" applyNumberFormat="1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0" fontId="19" fillId="12" borderId="18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167" fontId="19" fillId="0" borderId="0" xfId="0" applyNumberFormat="1" applyFont="1"/>
    <xf numFmtId="0" fontId="19" fillId="0" borderId="0" xfId="0" applyFont="1"/>
    <xf numFmtId="49" fontId="29" fillId="0" borderId="18" xfId="0" applyNumberFormat="1" applyFont="1" applyBorder="1" applyAlignment="1" applyProtection="1">
      <alignment wrapText="1"/>
      <protection locked="0"/>
    </xf>
    <xf numFmtId="168" fontId="29" fillId="0" borderId="18" xfId="0" applyNumberFormat="1" applyFont="1" applyBorder="1" applyAlignment="1" applyProtection="1">
      <alignment wrapText="1"/>
      <protection locked="0"/>
    </xf>
    <xf numFmtId="0" fontId="19" fillId="0" borderId="18" xfId="0" applyFont="1" applyBorder="1" applyAlignment="1" applyProtection="1">
      <alignment horizontal="center" wrapText="1"/>
      <protection locked="0"/>
    </xf>
    <xf numFmtId="0" fontId="22" fillId="0" borderId="18" xfId="0" applyFont="1" applyBorder="1" applyProtection="1">
      <protection locked="0"/>
    </xf>
    <xf numFmtId="1" fontId="22" fillId="0" borderId="0" xfId="0" applyNumberFormat="1" applyFont="1"/>
    <xf numFmtId="0" fontId="22" fillId="0" borderId="0" xfId="0" applyFont="1" applyAlignment="1">
      <alignment horizontal="left"/>
    </xf>
    <xf numFmtId="0" fontId="27" fillId="0" borderId="0" xfId="0" applyFont="1"/>
    <xf numFmtId="0" fontId="13" fillId="0" borderId="0" xfId="0" applyFont="1" applyAlignment="1">
      <alignment horizontal="center"/>
    </xf>
    <xf numFmtId="0" fontId="36" fillId="0" borderId="0" xfId="0" applyFont="1"/>
    <xf numFmtId="0" fontId="39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36" fillId="13" borderId="39" xfId="0" applyFont="1" applyFill="1" applyBorder="1" applyAlignment="1">
      <alignment horizontal="right"/>
    </xf>
    <xf numFmtId="0" fontId="36" fillId="13" borderId="42" xfId="0" applyFont="1" applyFill="1" applyBorder="1"/>
    <xf numFmtId="0" fontId="27" fillId="0" borderId="39" xfId="0" applyFont="1" applyBorder="1" applyAlignment="1">
      <alignment horizontal="right"/>
    </xf>
    <xf numFmtId="0" fontId="27" fillId="0" borderId="42" xfId="0" applyFont="1" applyBorder="1" applyAlignment="1">
      <alignment horizontal="left" wrapText="1"/>
    </xf>
    <xf numFmtId="16" fontId="27" fillId="0" borderId="39" xfId="0" quotePrefix="1" applyNumberFormat="1" applyFont="1" applyBorder="1" applyAlignment="1">
      <alignment horizontal="right"/>
    </xf>
    <xf numFmtId="0" fontId="27" fillId="0" borderId="42" xfId="0" applyFont="1" applyBorder="1" applyAlignment="1">
      <alignment wrapText="1"/>
    </xf>
    <xf numFmtId="0" fontId="27" fillId="0" borderId="0" xfId="0" applyFont="1" applyAlignment="1">
      <alignment wrapText="1"/>
    </xf>
    <xf numFmtId="16" fontId="42" fillId="14" borderId="39" xfId="0" quotePrefix="1" applyNumberFormat="1" applyFont="1" applyFill="1" applyBorder="1" applyAlignment="1">
      <alignment horizontal="right"/>
    </xf>
    <xf numFmtId="0" fontId="42" fillId="14" borderId="40" xfId="0" applyFont="1" applyFill="1" applyBorder="1"/>
    <xf numFmtId="0" fontId="27" fillId="0" borderId="85" xfId="0" quotePrefix="1" applyFont="1" applyBorder="1" applyAlignment="1">
      <alignment horizontal="right"/>
    </xf>
    <xf numFmtId="0" fontId="42" fillId="15" borderId="39" xfId="0" quotePrefix="1" applyFont="1" applyFill="1" applyBorder="1" applyAlignment="1">
      <alignment horizontal="right"/>
    </xf>
    <xf numFmtId="0" fontId="42" fillId="15" borderId="40" xfId="0" applyFont="1" applyFill="1" applyBorder="1"/>
    <xf numFmtId="0" fontId="27" fillId="0" borderId="39" xfId="0" quotePrefix="1" applyFont="1" applyBorder="1" applyAlignment="1">
      <alignment horizontal="right"/>
    </xf>
    <xf numFmtId="16" fontId="42" fillId="15" borderId="39" xfId="0" quotePrefix="1" applyNumberFormat="1" applyFont="1" applyFill="1" applyBorder="1" applyAlignment="1">
      <alignment horizontal="right"/>
    </xf>
    <xf numFmtId="14" fontId="27" fillId="0" borderId="85" xfId="0" quotePrefix="1" applyNumberFormat="1" applyFont="1" applyBorder="1" applyAlignment="1">
      <alignment horizontal="right"/>
    </xf>
    <xf numFmtId="14" fontId="27" fillId="0" borderId="39" xfId="0" quotePrefix="1" applyNumberFormat="1" applyFont="1" applyBorder="1" applyAlignment="1">
      <alignment horizontal="right"/>
    </xf>
    <xf numFmtId="0" fontId="42" fillId="14" borderId="42" xfId="0" applyFont="1" applyFill="1" applyBorder="1"/>
    <xf numFmtId="0" fontId="22" fillId="0" borderId="0" xfId="0" applyFont="1" applyBorder="1"/>
    <xf numFmtId="0" fontId="25" fillId="0" borderId="0" xfId="0" applyFont="1" applyBorder="1" applyAlignment="1"/>
    <xf numFmtId="0" fontId="22" fillId="0" borderId="67" xfId="0" applyFont="1" applyBorder="1" applyAlignment="1"/>
    <xf numFmtId="0" fontId="25" fillId="0" borderId="67" xfId="0" applyFont="1" applyBorder="1" applyAlignment="1"/>
    <xf numFmtId="0" fontId="43" fillId="16" borderId="0" xfId="0" applyFont="1" applyFill="1"/>
    <xf numFmtId="0" fontId="44" fillId="0" borderId="98" xfId="0" applyFont="1" applyBorder="1" applyAlignment="1">
      <alignment horizontal="center" vertical="center" wrapText="1"/>
    </xf>
    <xf numFmtId="0" fontId="45" fillId="6" borderId="0" xfId="0" applyFont="1" applyFill="1" applyBorder="1"/>
    <xf numFmtId="0" fontId="46" fillId="0" borderId="0" xfId="0" applyFont="1"/>
    <xf numFmtId="0" fontId="4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>
      <alignment horizontal="center"/>
    </xf>
    <xf numFmtId="0" fontId="43" fillId="0" borderId="0" xfId="0" applyFont="1"/>
    <xf numFmtId="169" fontId="27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 applyProtection="1">
      <protection locked="0"/>
    </xf>
    <xf numFmtId="0" fontId="33" fillId="0" borderId="0" xfId="0" applyFont="1" applyProtection="1">
      <protection locked="0"/>
    </xf>
    <xf numFmtId="169" fontId="47" fillId="0" borderId="0" xfId="0" applyNumberFormat="1" applyFont="1" applyAlignment="1">
      <alignment vertical="center"/>
    </xf>
    <xf numFmtId="0" fontId="44" fillId="16" borderId="0" xfId="0" applyFont="1" applyFill="1" applyAlignment="1">
      <alignment wrapText="1"/>
    </xf>
    <xf numFmtId="0" fontId="6" fillId="0" borderId="0" xfId="2" applyFont="1" applyBorder="1" applyProtection="1">
      <protection locked="0"/>
    </xf>
    <xf numFmtId="0" fontId="49" fillId="16" borderId="0" xfId="0" applyFont="1" applyFill="1" applyAlignment="1">
      <alignment wrapText="1"/>
    </xf>
    <xf numFmtId="167" fontId="22" fillId="0" borderId="68" xfId="0" applyNumberFormat="1" applyFont="1" applyBorder="1" applyAlignment="1" applyProtection="1">
      <alignment vertical="center"/>
      <protection hidden="1"/>
    </xf>
    <xf numFmtId="167" fontId="26" fillId="5" borderId="62" xfId="0" applyNumberFormat="1" applyFont="1" applyFill="1" applyBorder="1" applyAlignment="1" applyProtection="1">
      <alignment horizontal="right" vertical="center"/>
      <protection hidden="1"/>
    </xf>
    <xf numFmtId="167" fontId="26" fillId="5" borderId="77" xfId="0" applyNumberFormat="1" applyFont="1" applyFill="1" applyBorder="1" applyAlignment="1" applyProtection="1">
      <alignment horizontal="right" vertical="center"/>
      <protection hidden="1"/>
    </xf>
    <xf numFmtId="167" fontId="24" fillId="8" borderId="77" xfId="0" applyNumberFormat="1" applyFont="1" applyFill="1" applyBorder="1" applyAlignment="1" applyProtection="1">
      <alignment horizontal="right" vertical="center"/>
      <protection hidden="1"/>
    </xf>
    <xf numFmtId="167" fontId="22" fillId="0" borderId="68" xfId="0" applyNumberFormat="1" applyFont="1" applyBorder="1" applyAlignment="1" applyProtection="1">
      <alignment horizontal="right" vertical="center"/>
      <protection hidden="1"/>
    </xf>
    <xf numFmtId="167" fontId="24" fillId="8" borderId="62" xfId="0" applyNumberFormat="1" applyFont="1" applyFill="1" applyBorder="1" applyAlignment="1" applyProtection="1">
      <alignment horizontal="right" vertical="center"/>
      <protection hidden="1"/>
    </xf>
    <xf numFmtId="167" fontId="24" fillId="9" borderId="77" xfId="0" applyNumberFormat="1" applyFont="1" applyFill="1" applyBorder="1" applyProtection="1">
      <protection hidden="1"/>
    </xf>
    <xf numFmtId="167" fontId="35" fillId="0" borderId="96" xfId="0" applyNumberFormat="1" applyFont="1" applyBorder="1" applyAlignment="1" applyProtection="1">
      <alignment horizontal="center" vertical="top"/>
      <protection hidden="1"/>
    </xf>
    <xf numFmtId="167" fontId="22" fillId="0" borderId="96" xfId="0" applyNumberFormat="1" applyFont="1" applyBorder="1" applyProtection="1">
      <protection hidden="1"/>
    </xf>
    <xf numFmtId="167" fontId="35" fillId="0" borderId="96" xfId="0" applyNumberFormat="1" applyFont="1" applyBorder="1" applyAlignment="1" applyProtection="1">
      <alignment horizontal="left" vertical="center"/>
      <protection hidden="1"/>
    </xf>
    <xf numFmtId="167" fontId="26" fillId="0" borderId="25" xfId="0" applyNumberFormat="1" applyFont="1" applyBorder="1" applyProtection="1">
      <protection hidden="1"/>
    </xf>
    <xf numFmtId="168" fontId="19" fillId="0" borderId="18" xfId="0" applyNumberFormat="1" applyFont="1" applyBorder="1" applyAlignment="1" applyProtection="1">
      <alignment wrapText="1"/>
      <protection hidden="1"/>
    </xf>
    <xf numFmtId="167" fontId="26" fillId="0" borderId="0" xfId="0" applyNumberFormat="1" applyFont="1" applyProtection="1">
      <protection hidden="1"/>
    </xf>
    <xf numFmtId="0" fontId="51" fillId="0" borderId="0" xfId="0" applyFont="1" applyProtection="1">
      <protection hidden="1"/>
    </xf>
    <xf numFmtId="0" fontId="30" fillId="0" borderId="0" xfId="0" applyFont="1" applyProtection="1">
      <protection hidden="1"/>
    </xf>
    <xf numFmtId="167" fontId="51" fillId="0" borderId="0" xfId="0" applyNumberFormat="1" applyFont="1" applyBorder="1" applyProtection="1">
      <protection hidden="1"/>
    </xf>
    <xf numFmtId="0" fontId="52" fillId="0" borderId="0" xfId="0" applyFont="1" applyProtection="1">
      <protection hidden="1"/>
    </xf>
    <xf numFmtId="0" fontId="19" fillId="12" borderId="18" xfId="0" applyFont="1" applyFill="1" applyBorder="1" applyAlignment="1" applyProtection="1">
      <alignment horizontal="center" vertical="center" wrapText="1"/>
      <protection hidden="1"/>
    </xf>
    <xf numFmtId="0" fontId="19" fillId="0" borderId="18" xfId="0" applyFont="1" applyBorder="1" applyAlignment="1" applyProtection="1">
      <alignment horizontal="center"/>
      <protection hidden="1"/>
    </xf>
    <xf numFmtId="169" fontId="50" fillId="0" borderId="0" xfId="0" applyNumberFormat="1" applyFont="1" applyProtection="1">
      <protection hidden="1"/>
    </xf>
    <xf numFmtId="169" fontId="49" fillId="0" borderId="0" xfId="0" applyNumberFormat="1" applyFont="1" applyAlignment="1" applyProtection="1">
      <protection hidden="1"/>
    </xf>
    <xf numFmtId="0" fontId="27" fillId="0" borderId="72" xfId="0" applyFont="1" applyBorder="1" applyAlignment="1">
      <alignment horizontal="left" vertical="top"/>
    </xf>
    <xf numFmtId="0" fontId="25" fillId="0" borderId="97" xfId="0" applyFont="1" applyBorder="1"/>
    <xf numFmtId="0" fontId="25" fillId="0" borderId="66" xfId="0" applyFont="1" applyBorder="1"/>
    <xf numFmtId="0" fontId="27" fillId="0" borderId="0" xfId="0" applyFont="1" applyAlignment="1">
      <alignment horizontal="left" vertical="top" wrapText="1"/>
    </xf>
    <xf numFmtId="0" fontId="0" fillId="0" borderId="0" xfId="0" applyFont="1" applyAlignment="1"/>
    <xf numFmtId="0" fontId="27" fillId="0" borderId="73" xfId="0" applyFont="1" applyBorder="1" applyAlignment="1">
      <alignment horizontal="left" vertical="top" wrapText="1"/>
    </xf>
    <xf numFmtId="0" fontId="25" fillId="0" borderId="67" xfId="0" applyFont="1" applyBorder="1"/>
    <xf numFmtId="0" fontId="27" fillId="0" borderId="72" xfId="0" applyFont="1" applyBorder="1" applyAlignment="1">
      <alignment horizontal="left" vertical="top" wrapText="1"/>
    </xf>
    <xf numFmtId="0" fontId="31" fillId="0" borderId="72" xfId="0" applyFont="1" applyBorder="1" applyAlignment="1">
      <alignment horizontal="left" vertical="top" wrapText="1"/>
    </xf>
    <xf numFmtId="0" fontId="48" fillId="0" borderId="0" xfId="0" applyFont="1"/>
    <xf numFmtId="0" fontId="6" fillId="0" borderId="14" xfId="2" applyFont="1" applyBorder="1" applyAlignment="1" applyProtection="1">
      <alignment horizontal="center"/>
      <protection locked="0"/>
    </xf>
    <xf numFmtId="0" fontId="16" fillId="0" borderId="16" xfId="0" applyFont="1" applyBorder="1" applyAlignment="1" applyProtection="1">
      <alignment horizontal="left"/>
      <protection hidden="1"/>
    </xf>
    <xf numFmtId="0" fontId="16" fillId="0" borderId="17" xfId="0" applyFont="1" applyBorder="1" applyAlignment="1" applyProtection="1">
      <alignment horizontal="left"/>
      <protection hidden="1"/>
    </xf>
    <xf numFmtId="0" fontId="3" fillId="0" borderId="26" xfId="2" applyFont="1" applyBorder="1" applyAlignment="1">
      <alignment vertical="center"/>
    </xf>
    <xf numFmtId="0" fontId="3" fillId="0" borderId="32" xfId="2" applyFont="1" applyBorder="1" applyAlignment="1">
      <alignment vertical="center"/>
    </xf>
    <xf numFmtId="0" fontId="6" fillId="0" borderId="32" xfId="2" applyFont="1" applyBorder="1" applyAlignment="1">
      <alignment horizontal="center" vertical="center"/>
    </xf>
    <xf numFmtId="0" fontId="6" fillId="0" borderId="27" xfId="2" applyFont="1" applyBorder="1" applyAlignment="1">
      <alignment horizontal="center" vertical="center"/>
    </xf>
    <xf numFmtId="0" fontId="3" fillId="0" borderId="28" xfId="2" applyFont="1" applyBorder="1" applyAlignment="1">
      <alignment vertical="center"/>
    </xf>
    <xf numFmtId="0" fontId="3" fillId="0" borderId="22" xfId="2" applyFont="1" applyBorder="1" applyAlignment="1">
      <alignment vertical="center"/>
    </xf>
    <xf numFmtId="164" fontId="6" fillId="0" borderId="22" xfId="2" applyNumberFormat="1" applyFont="1" applyBorder="1" applyAlignment="1" applyProtection="1">
      <alignment horizontal="center" vertical="center" wrapText="1"/>
      <protection hidden="1"/>
    </xf>
    <xf numFmtId="164" fontId="6" fillId="0" borderId="29" xfId="2" applyNumberFormat="1" applyFont="1" applyBorder="1" applyAlignment="1" applyProtection="1">
      <alignment horizontal="center" vertical="center" wrapText="1"/>
      <protection hidden="1"/>
    </xf>
    <xf numFmtId="0" fontId="3" fillId="0" borderId="30" xfId="2" applyFont="1" applyBorder="1" applyAlignment="1">
      <alignment vertical="center"/>
    </xf>
    <xf numFmtId="0" fontId="3" fillId="0" borderId="33" xfId="2" applyFont="1" applyBorder="1" applyAlignment="1">
      <alignment vertical="center"/>
    </xf>
    <xf numFmtId="164" fontId="6" fillId="0" borderId="33" xfId="2" applyNumberFormat="1" applyFont="1" applyBorder="1" applyAlignment="1" applyProtection="1">
      <alignment horizontal="center" vertical="center" wrapText="1"/>
      <protection hidden="1"/>
    </xf>
    <xf numFmtId="164" fontId="6" fillId="0" borderId="31" xfId="2" applyNumberFormat="1" applyFont="1" applyBorder="1" applyAlignment="1" applyProtection="1">
      <alignment horizontal="center" vertical="center" wrapText="1"/>
      <protection hidden="1"/>
    </xf>
    <xf numFmtId="0" fontId="10" fillId="0" borderId="3" xfId="2" applyFont="1" applyBorder="1" applyAlignment="1" applyProtection="1">
      <alignment horizontal="center" vertical="center"/>
      <protection hidden="1"/>
    </xf>
    <xf numFmtId="0" fontId="10" fillId="0" borderId="1" xfId="2" applyFont="1" applyBorder="1" applyAlignment="1" applyProtection="1">
      <alignment horizontal="center" vertical="center"/>
      <protection hidden="1"/>
    </xf>
    <xf numFmtId="0" fontId="10" fillId="0" borderId="2" xfId="2" applyFont="1" applyBorder="1" applyAlignment="1" applyProtection="1">
      <alignment horizontal="center" vertical="center"/>
      <protection hidden="1"/>
    </xf>
    <xf numFmtId="0" fontId="4" fillId="0" borderId="5" xfId="2" applyFont="1" applyBorder="1" applyAlignment="1" applyProtection="1">
      <alignment horizontal="center" vertical="center"/>
      <protection hidden="1"/>
    </xf>
    <xf numFmtId="0" fontId="4" fillId="2" borderId="9" xfId="2" applyFont="1" applyFill="1" applyBorder="1" applyAlignment="1" applyProtection="1">
      <alignment horizontal="left"/>
      <protection hidden="1"/>
    </xf>
    <xf numFmtId="0" fontId="4" fillId="2" borderId="10" xfId="2" applyFont="1" applyFill="1" applyBorder="1" applyAlignment="1" applyProtection="1">
      <alignment horizontal="left"/>
      <protection hidden="1"/>
    </xf>
    <xf numFmtId="0" fontId="4" fillId="2" borderId="13" xfId="2" applyFont="1" applyFill="1" applyBorder="1" applyAlignment="1" applyProtection="1">
      <alignment horizontal="left"/>
      <protection hidden="1"/>
    </xf>
    <xf numFmtId="0" fontId="3" fillId="3" borderId="9" xfId="2" applyFont="1" applyFill="1" applyBorder="1" applyAlignment="1" applyProtection="1">
      <alignment horizontal="left"/>
      <protection hidden="1"/>
    </xf>
    <xf numFmtId="0" fontId="3" fillId="3" borderId="10" xfId="2" applyFont="1" applyFill="1" applyBorder="1" applyAlignment="1" applyProtection="1">
      <alignment horizontal="left"/>
      <protection hidden="1"/>
    </xf>
    <xf numFmtId="0" fontId="3" fillId="3" borderId="13" xfId="2" applyFont="1" applyFill="1" applyBorder="1" applyAlignment="1" applyProtection="1">
      <alignment horizontal="left"/>
      <protection hidden="1"/>
    </xf>
    <xf numFmtId="0" fontId="12" fillId="4" borderId="8" xfId="2" applyFont="1" applyFill="1" applyBorder="1" applyAlignment="1" applyProtection="1">
      <alignment horizontal="left"/>
      <protection hidden="1"/>
    </xf>
    <xf numFmtId="0" fontId="12" fillId="4" borderId="10" xfId="2" applyFont="1" applyFill="1" applyBorder="1" applyAlignment="1" applyProtection="1">
      <alignment horizontal="left"/>
      <protection hidden="1"/>
    </xf>
    <xf numFmtId="0" fontId="12" fillId="4" borderId="13" xfId="2" applyFont="1" applyFill="1" applyBorder="1" applyAlignment="1" applyProtection="1">
      <alignment horizontal="left"/>
      <protection hidden="1"/>
    </xf>
    <xf numFmtId="0" fontId="32" fillId="9" borderId="74" xfId="0" applyFont="1" applyFill="1" applyBorder="1" applyAlignment="1">
      <alignment horizontal="left"/>
    </xf>
    <xf numFmtId="0" fontId="25" fillId="0" borderId="76" xfId="0" applyFont="1" applyBorder="1"/>
    <xf numFmtId="0" fontId="22" fillId="0" borderId="73" xfId="0" applyFont="1" applyBorder="1" applyAlignment="1">
      <alignment horizontal="center"/>
    </xf>
    <xf numFmtId="0" fontId="25" fillId="0" borderId="73" xfId="0" applyFont="1" applyBorder="1"/>
    <xf numFmtId="0" fontId="31" fillId="0" borderId="66" xfId="0" applyFont="1" applyBorder="1" applyAlignment="1" applyProtection="1">
      <alignment horizontal="left" wrapText="1"/>
      <protection locked="0"/>
    </xf>
    <xf numFmtId="0" fontId="25" fillId="0" borderId="67" xfId="0" applyFont="1" applyBorder="1" applyProtection="1">
      <protection locked="0"/>
    </xf>
    <xf numFmtId="0" fontId="26" fillId="5" borderId="74" xfId="0" applyFont="1" applyFill="1" applyBorder="1" applyAlignment="1">
      <alignment horizontal="left"/>
    </xf>
    <xf numFmtId="0" fontId="24" fillId="8" borderId="60" xfId="0" applyFont="1" applyFill="1" applyBorder="1" applyAlignment="1">
      <alignment horizontal="left"/>
    </xf>
    <xf numFmtId="0" fontId="25" fillId="0" borderId="61" xfId="0" applyFont="1" applyBorder="1"/>
    <xf numFmtId="0" fontId="24" fillId="8" borderId="75" xfId="0" applyFont="1" applyFill="1" applyBorder="1" applyAlignment="1">
      <alignment horizontal="left"/>
    </xf>
    <xf numFmtId="0" fontId="22" fillId="0" borderId="42" xfId="0" applyFont="1" applyBorder="1" applyAlignment="1">
      <alignment horizontal="left"/>
    </xf>
    <xf numFmtId="0" fontId="25" fillId="0" borderId="40" xfId="0" applyFont="1" applyBorder="1"/>
    <xf numFmtId="0" fontId="22" fillId="0" borderId="72" xfId="0" applyFont="1" applyBorder="1" applyAlignment="1">
      <alignment horizontal="left"/>
    </xf>
    <xf numFmtId="0" fontId="26" fillId="5" borderId="75" xfId="0" applyFont="1" applyFill="1" applyBorder="1" applyAlignment="1">
      <alignment horizontal="left"/>
    </xf>
    <xf numFmtId="0" fontId="24" fillId="0" borderId="34" xfId="0" applyFont="1" applyBorder="1" applyAlignment="1">
      <alignment vertical="center"/>
    </xf>
    <xf numFmtId="0" fontId="25" fillId="0" borderId="35" xfId="0" applyFont="1" applyBorder="1"/>
    <xf numFmtId="0" fontId="25" fillId="0" borderId="36" xfId="0" applyFont="1" applyBorder="1"/>
    <xf numFmtId="0" fontId="24" fillId="0" borderId="39" xfId="0" applyFont="1" applyBorder="1" applyAlignment="1">
      <alignment vertical="center"/>
    </xf>
    <xf numFmtId="0" fontId="25" fillId="0" borderId="41" xfId="0" applyFont="1" applyBorder="1"/>
    <xf numFmtId="0" fontId="24" fillId="0" borderId="44" xfId="0" applyFont="1" applyBorder="1" applyAlignment="1">
      <alignment vertical="center"/>
    </xf>
    <xf numFmtId="0" fontId="25" fillId="0" borderId="45" xfId="0" applyFont="1" applyBorder="1"/>
    <xf numFmtId="0" fontId="25" fillId="0" borderId="46" xfId="0" applyFont="1" applyBorder="1"/>
    <xf numFmtId="0" fontId="26" fillId="5" borderId="60" xfId="0" applyFont="1" applyFill="1" applyBorder="1" applyAlignment="1">
      <alignment horizontal="left"/>
    </xf>
    <xf numFmtId="0" fontId="22" fillId="0" borderId="66" xfId="0" applyFont="1" applyBorder="1" applyAlignment="1">
      <alignment horizontal="left"/>
    </xf>
    <xf numFmtId="0" fontId="26" fillId="0" borderId="4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25" fillId="0" borderId="54" xfId="0" applyFont="1" applyBorder="1"/>
    <xf numFmtId="0" fontId="22" fillId="0" borderId="37" xfId="0" applyFont="1" applyBorder="1" applyAlignment="1">
      <alignment horizontal="center" vertical="center"/>
    </xf>
    <xf numFmtId="0" fontId="25" fillId="0" borderId="38" xfId="0" applyFont="1" applyBorder="1"/>
    <xf numFmtId="0" fontId="22" fillId="0" borderId="42" xfId="0" applyFont="1" applyBorder="1" applyAlignment="1" applyProtection="1">
      <alignment horizontal="center" vertical="center" wrapText="1"/>
      <protection locked="0"/>
    </xf>
    <xf numFmtId="0" fontId="25" fillId="0" borderId="40" xfId="0" applyFont="1" applyBorder="1" applyProtection="1">
      <protection locked="0"/>
    </xf>
    <xf numFmtId="0" fontId="25" fillId="0" borderId="43" xfId="0" applyFont="1" applyBorder="1" applyProtection="1">
      <protection locked="0"/>
    </xf>
    <xf numFmtId="0" fontId="27" fillId="0" borderId="42" xfId="0" applyFont="1" applyBorder="1" applyAlignment="1" applyProtection="1">
      <alignment horizontal="center" vertical="center" wrapText="1"/>
      <protection locked="0"/>
    </xf>
    <xf numFmtId="0" fontId="24" fillId="0" borderId="47" xfId="0" applyFont="1" applyBorder="1" applyAlignment="1">
      <alignment vertical="center"/>
    </xf>
    <xf numFmtId="0" fontId="25" fillId="0" borderId="48" xfId="0" applyFont="1" applyBorder="1"/>
    <xf numFmtId="0" fontId="25" fillId="0" borderId="49" xfId="0" applyFont="1" applyBorder="1"/>
    <xf numFmtId="0" fontId="22" fillId="0" borderId="50" xfId="0" applyFont="1" applyBorder="1" applyAlignment="1" applyProtection="1">
      <alignment horizontal="center" vertical="center" wrapText="1"/>
      <protection locked="0"/>
    </xf>
    <xf numFmtId="0" fontId="25" fillId="0" borderId="48" xfId="0" applyFont="1" applyBorder="1" applyProtection="1">
      <protection locked="0"/>
    </xf>
    <xf numFmtId="0" fontId="25" fillId="0" borderId="51" xfId="0" applyFont="1" applyBorder="1" applyProtection="1">
      <protection locked="0"/>
    </xf>
    <xf numFmtId="0" fontId="22" fillId="0" borderId="0" xfId="0" applyFont="1" applyAlignment="1">
      <alignment horizontal="center" vertical="center" wrapText="1"/>
    </xf>
    <xf numFmtId="0" fontId="22" fillId="0" borderId="67" xfId="0" applyFont="1" applyBorder="1" applyAlignment="1">
      <alignment horizontal="center"/>
    </xf>
    <xf numFmtId="0" fontId="29" fillId="0" borderId="18" xfId="0" applyFont="1" applyBorder="1" applyAlignment="1" applyProtection="1">
      <alignment horizontal="center"/>
      <protection locked="0"/>
    </xf>
    <xf numFmtId="0" fontId="0" fillId="0" borderId="18" xfId="0" applyFont="1" applyBorder="1" applyAlignment="1" applyProtection="1">
      <protection locked="0"/>
    </xf>
    <xf numFmtId="0" fontId="25" fillId="0" borderId="18" xfId="0" applyFont="1" applyBorder="1" applyProtection="1">
      <protection locked="0"/>
    </xf>
    <xf numFmtId="0" fontId="20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/>
    </xf>
    <xf numFmtId="0" fontId="24" fillId="0" borderId="92" xfId="0" applyFont="1" applyBorder="1" applyAlignment="1">
      <alignment vertical="center"/>
    </xf>
    <xf numFmtId="0" fontId="25" fillId="0" borderId="93" xfId="0" applyFont="1" applyBorder="1"/>
    <xf numFmtId="167" fontId="22" fillId="0" borderId="92" xfId="0" applyNumberFormat="1" applyFont="1" applyBorder="1" applyAlignment="1" applyProtection="1">
      <alignment horizontal="center" vertical="center" wrapText="1"/>
      <protection hidden="1"/>
    </xf>
    <xf numFmtId="0" fontId="25" fillId="0" borderId="93" xfId="0" applyFont="1" applyBorder="1" applyProtection="1">
      <protection hidden="1"/>
    </xf>
    <xf numFmtId="0" fontId="25" fillId="0" borderId="94" xfId="0" applyFont="1" applyBorder="1" applyProtection="1">
      <protection hidden="1"/>
    </xf>
    <xf numFmtId="0" fontId="34" fillId="0" borderId="23" xfId="0" applyFont="1" applyBorder="1" applyAlignment="1">
      <alignment horizontal="center" vertical="top"/>
    </xf>
    <xf numFmtId="0" fontId="25" fillId="0" borderId="24" xfId="0" applyFont="1" applyBorder="1"/>
    <xf numFmtId="0" fontId="22" fillId="0" borderId="87" xfId="0" applyFont="1" applyBorder="1" applyAlignment="1">
      <alignment horizontal="center" vertical="center"/>
    </xf>
    <xf numFmtId="0" fontId="25" fillId="0" borderId="88" xfId="0" applyFont="1" applyBorder="1"/>
    <xf numFmtId="0" fontId="25" fillId="0" borderId="89" xfId="0" applyFont="1" applyBorder="1"/>
    <xf numFmtId="167" fontId="22" fillId="0" borderId="90" xfId="0" applyNumberFormat="1" applyFont="1" applyBorder="1" applyAlignment="1" applyProtection="1">
      <alignment horizontal="center" vertical="center" wrapText="1"/>
      <protection hidden="1"/>
    </xf>
    <xf numFmtId="0" fontId="25" fillId="0" borderId="40" xfId="0" applyFont="1" applyBorder="1" applyProtection="1">
      <protection hidden="1"/>
    </xf>
    <xf numFmtId="0" fontId="25" fillId="0" borderId="91" xfId="0" applyFont="1" applyBorder="1" applyProtection="1">
      <protection hidden="1"/>
    </xf>
    <xf numFmtId="0" fontId="24" fillId="0" borderId="87" xfId="0" applyFont="1" applyBorder="1" applyAlignment="1">
      <alignment vertical="center"/>
    </xf>
    <xf numFmtId="0" fontId="24" fillId="0" borderId="90" xfId="0" applyFont="1" applyBorder="1" applyAlignment="1">
      <alignment vertical="center"/>
    </xf>
    <xf numFmtId="0" fontId="22" fillId="0" borderId="37" xfId="0" applyFont="1" applyBorder="1" applyAlignment="1" applyProtection="1">
      <alignment horizontal="center" vertical="center"/>
      <protection hidden="1"/>
    </xf>
    <xf numFmtId="0" fontId="25" fillId="0" borderId="35" xfId="0" applyFont="1" applyBorder="1" applyProtection="1">
      <protection hidden="1"/>
    </xf>
    <xf numFmtId="0" fontId="25" fillId="0" borderId="38" xfId="0" applyFont="1" applyBorder="1" applyProtection="1">
      <protection hidden="1"/>
    </xf>
    <xf numFmtId="0" fontId="22" fillId="0" borderId="42" xfId="0" applyFont="1" applyBorder="1" applyAlignment="1" applyProtection="1">
      <alignment horizontal="center" vertical="center" wrapText="1"/>
      <protection hidden="1"/>
    </xf>
    <xf numFmtId="0" fontId="25" fillId="0" borderId="43" xfId="0" applyFont="1" applyBorder="1" applyProtection="1">
      <protection hidden="1"/>
    </xf>
    <xf numFmtId="0" fontId="22" fillId="0" borderId="87" xfId="0" applyFont="1" applyBorder="1" applyAlignment="1" applyProtection="1">
      <alignment horizontal="center" vertical="center"/>
      <protection hidden="1"/>
    </xf>
    <xf numFmtId="0" fontId="25" fillId="0" borderId="88" xfId="0" applyFont="1" applyBorder="1" applyProtection="1">
      <protection hidden="1"/>
    </xf>
    <xf numFmtId="0" fontId="25" fillId="0" borderId="89" xfId="0" applyFont="1" applyBorder="1" applyProtection="1">
      <protection hidden="1"/>
    </xf>
    <xf numFmtId="0" fontId="27" fillId="0" borderId="42" xfId="0" applyFont="1" applyBorder="1" applyAlignment="1" applyProtection="1">
      <alignment horizontal="center" vertical="center" wrapText="1"/>
      <protection hidden="1"/>
    </xf>
    <xf numFmtId="0" fontId="22" fillId="0" borderId="50" xfId="0" applyFont="1" applyBorder="1" applyAlignment="1" applyProtection="1">
      <alignment horizontal="center" vertical="center" wrapText="1"/>
      <protection hidden="1"/>
    </xf>
    <xf numFmtId="0" fontId="25" fillId="0" borderId="48" xfId="0" applyFont="1" applyBorder="1" applyProtection="1">
      <protection hidden="1"/>
    </xf>
    <xf numFmtId="0" fontId="25" fillId="0" borderId="51" xfId="0" applyFont="1" applyBorder="1" applyProtection="1">
      <protection hidden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1</xdr:col>
      <xdr:colOff>2540000</xdr:colOff>
      <xdr:row>4</xdr:row>
      <xdr:rowOff>105447</xdr:rowOff>
    </xdr:to>
    <xdr:pic>
      <xdr:nvPicPr>
        <xdr:cNvPr id="2" name="Picture 1" descr="https://lh5.googleusercontent.com/YBelxra7w__z_WC3wSIINDhTQ7D5B2TOEX27RDocpJJVrSTjyPZDsjInZP-ib8dkkCtPI2Cvw35ph-eYBT1_3S9heFAoiZttLXqNt3E-WzTNKGYYgYHUxNFFbLtzFpXP40AuTIaukAWqu0VDaI8oRxAAfKF0GmQo_63ey0bUWyWFC9dlvuydbg-iZP1ZUuKmEBJa2H_Oxg">
          <a:extLst>
            <a:ext uri="{FF2B5EF4-FFF2-40B4-BE49-F238E27FC236}">
              <a16:creationId xmlns="" xmlns:a16="http://schemas.microsoft.com/office/drawing/2014/main" id="{0F57C534-84AE-490C-8274-9A1E3988F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00"/>
          <a:ext cx="2895600" cy="81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52294</xdr:colOff>
      <xdr:row>0</xdr:row>
      <xdr:rowOff>127000</xdr:rowOff>
    </xdr:from>
    <xdr:to>
      <xdr:col>4</xdr:col>
      <xdr:colOff>377265</xdr:colOff>
      <xdr:row>5</xdr:row>
      <xdr:rowOff>21776</xdr:rowOff>
    </xdr:to>
    <xdr:pic>
      <xdr:nvPicPr>
        <xdr:cNvPr id="2" name="Picture 1" descr="https://lh5.googleusercontent.com/YBelxra7w__z_WC3wSIINDhTQ7D5B2TOEX27RDocpJJVrSTjyPZDsjInZP-ib8dkkCtPI2Cvw35ph-eYBT1_3S9heFAoiZttLXqNt3E-WzTNKGYYgYHUxNFFbLtzFpXP40AuTIaukAWqu0VDaI8oRxAAfKF0GmQo_63ey0bUWyWFC9dlvuydbg-iZP1ZUuKmEBJa2H_Oxg">
          <a:extLst>
            <a:ext uri="{FF2B5EF4-FFF2-40B4-BE49-F238E27FC236}">
              <a16:creationId xmlns="" xmlns:a16="http://schemas.microsoft.com/office/drawing/2014/main" id="{1909D6D2-FD4B-4810-8065-027AAA6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4" y="127000"/>
          <a:ext cx="2903071" cy="78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64247</xdr:colOff>
      <xdr:row>0</xdr:row>
      <xdr:rowOff>71717</xdr:rowOff>
    </xdr:from>
    <xdr:ext cx="2795493" cy="744071"/>
    <xdr:pic>
      <xdr:nvPicPr>
        <xdr:cNvPr id="5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247" y="71717"/>
          <a:ext cx="2795493" cy="744071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15867</xdr:colOff>
      <xdr:row>0</xdr:row>
      <xdr:rowOff>39688</xdr:rowOff>
    </xdr:from>
    <xdr:ext cx="2752725" cy="762000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67" y="39688"/>
          <a:ext cx="2752725" cy="762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762250" cy="752475"/>
    <xdr:pic>
      <xdr:nvPicPr>
        <xdr:cNvPr id="5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7640"/>
          <a:ext cx="2762250" cy="7524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52725" cy="762000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52725" cy="7620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</xdr:colOff>
      <xdr:row>0</xdr:row>
      <xdr:rowOff>85725</xdr:rowOff>
    </xdr:from>
    <xdr:ext cx="2762250" cy="752475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" y="85725"/>
          <a:ext cx="2762250" cy="7524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52725" cy="762000"/>
    <xdr:pic>
      <xdr:nvPicPr>
        <xdr:cNvPr id="4" name="image1.jpg" descr="https://lh5.googleusercontent.com/YBelxra7w__z_WC3wSIINDhTQ7D5B2TOEX27RDocpJJVrSTjyPZDsjInZP-ib8dkkCtPI2Cvw35ph-eYBT1_3S9heFAoiZttLXqNt3E-WzTNKGYYgYHUxNFFbLtzFpXP40AuTIaukAWqu0VDaI8oRxAAfKF0GmQo_63ey0bUWyWFC9dlvuydbg-iZP1ZUuKmEBJa2H_Ox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52725" cy="762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996"/>
  <sheetViews>
    <sheetView topLeftCell="A17" zoomScaleNormal="100" workbookViewId="0">
      <selection activeCell="A22" sqref="A22:XFD25"/>
    </sheetView>
  </sheetViews>
  <sheetFormatPr defaultColWidth="12.59765625" defaultRowHeight="13.8"/>
  <cols>
    <col min="1" max="1" width="6.59765625" style="56" customWidth="1"/>
    <col min="2" max="2" width="57.59765625" style="56" customWidth="1"/>
    <col min="3" max="3" width="23" style="56" customWidth="1"/>
    <col min="4" max="4" width="38.09765625" style="56" customWidth="1"/>
    <col min="5" max="5" width="11.69921875" style="56" customWidth="1"/>
    <col min="6" max="26" width="7.69921875" style="56" customWidth="1"/>
    <col min="27" max="16384" width="12.59765625" style="56"/>
  </cols>
  <sheetData>
    <row r="1" spans="1:26" ht="15.6">
      <c r="A1" s="164"/>
      <c r="B1" s="165" t="s">
        <v>71</v>
      </c>
      <c r="C1" s="164"/>
      <c r="D1" s="164"/>
      <c r="E1" s="164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5.6">
      <c r="A2" s="166" t="s">
        <v>112</v>
      </c>
      <c r="B2" s="165"/>
      <c r="C2" s="164"/>
      <c r="D2" s="164"/>
      <c r="E2" s="164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05.75" customHeight="1">
      <c r="A3" s="228" t="s">
        <v>113</v>
      </c>
      <c r="B3" s="229"/>
      <c r="C3" s="229"/>
      <c r="D3" s="167"/>
      <c r="E3" s="168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05.75" customHeight="1">
      <c r="A4" s="229"/>
      <c r="B4" s="229"/>
      <c r="C4" s="229"/>
      <c r="D4" s="168"/>
      <c r="E4" s="168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05.75" customHeight="1">
      <c r="A5" s="229"/>
      <c r="B5" s="229"/>
      <c r="C5" s="229"/>
      <c r="D5" s="168"/>
      <c r="E5" s="168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>
      <c r="A6" s="164"/>
      <c r="B6" s="164"/>
      <c r="C6" s="164"/>
      <c r="D6" s="164"/>
      <c r="E6" s="164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>
      <c r="A7" s="169" t="s">
        <v>19</v>
      </c>
      <c r="B7" s="170" t="s">
        <v>24</v>
      </c>
      <c r="C7" s="164"/>
      <c r="D7" s="164"/>
      <c r="E7" s="164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55.2">
      <c r="A8" s="171" t="s">
        <v>25</v>
      </c>
      <c r="B8" s="172" t="s">
        <v>114</v>
      </c>
      <c r="C8" s="164"/>
      <c r="D8" s="164"/>
      <c r="E8" s="164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69">
      <c r="A9" s="171" t="s">
        <v>27</v>
      </c>
      <c r="B9" s="172" t="s">
        <v>115</v>
      </c>
      <c r="C9" s="164"/>
      <c r="D9" s="164"/>
      <c r="E9" s="164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69">
      <c r="A10" s="173" t="s">
        <v>29</v>
      </c>
      <c r="B10" s="174" t="s">
        <v>116</v>
      </c>
      <c r="C10" s="164"/>
      <c r="D10" s="164"/>
      <c r="E10" s="164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82.8">
      <c r="A11" s="173" t="s">
        <v>30</v>
      </c>
      <c r="B11" s="174" t="s">
        <v>126</v>
      </c>
      <c r="C11" s="164"/>
      <c r="D11" s="164"/>
      <c r="E11" s="164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69">
      <c r="A12" s="173" t="s">
        <v>32</v>
      </c>
      <c r="B12" s="174" t="s">
        <v>117</v>
      </c>
      <c r="C12" s="164"/>
      <c r="D12" s="164"/>
      <c r="E12" s="164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75" customHeight="1">
      <c r="A13" s="173" t="s">
        <v>33</v>
      </c>
      <c r="B13" s="174" t="s">
        <v>118</v>
      </c>
      <c r="C13" s="164"/>
      <c r="D13" s="164"/>
      <c r="E13" s="164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79.4">
      <c r="A14" s="173" t="s">
        <v>106</v>
      </c>
      <c r="B14" s="174" t="s">
        <v>119</v>
      </c>
      <c r="C14" s="175"/>
      <c r="D14" s="164"/>
      <c r="E14" s="164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>
      <c r="A15" s="169" t="s">
        <v>20</v>
      </c>
      <c r="B15" s="170" t="s">
        <v>120</v>
      </c>
      <c r="C15" s="164"/>
      <c r="D15" s="164"/>
      <c r="E15" s="164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>
      <c r="A16" s="176" t="s">
        <v>35</v>
      </c>
      <c r="B16" s="177" t="s">
        <v>36</v>
      </c>
      <c r="C16" s="164"/>
      <c r="D16" s="164"/>
      <c r="E16" s="164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6.25" customHeight="1">
      <c r="A17" s="178" t="s">
        <v>37</v>
      </c>
      <c r="B17" s="230" t="s">
        <v>121</v>
      </c>
      <c r="C17" s="164"/>
      <c r="D17" s="164"/>
      <c r="E17" s="164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26.25" customHeight="1">
      <c r="A18" s="178" t="s">
        <v>103</v>
      </c>
      <c r="B18" s="229"/>
      <c r="C18" s="164"/>
      <c r="D18" s="164"/>
      <c r="E18" s="164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26.25" customHeight="1">
      <c r="A19" s="178" t="s">
        <v>103</v>
      </c>
      <c r="B19" s="229"/>
      <c r="C19" s="164"/>
      <c r="D19" s="164"/>
      <c r="E19" s="164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26.25" customHeight="1">
      <c r="A20" s="178" t="s">
        <v>103</v>
      </c>
      <c r="B20" s="229"/>
      <c r="C20" s="164"/>
      <c r="D20" s="164"/>
      <c r="E20" s="164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26.25" customHeight="1">
      <c r="A21" s="178" t="s">
        <v>98</v>
      </c>
      <c r="B21" s="231"/>
      <c r="C21" s="164"/>
      <c r="D21" s="164"/>
      <c r="E21" s="164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>
      <c r="A22" s="179" t="s">
        <v>42</v>
      </c>
      <c r="B22" s="180" t="s">
        <v>47</v>
      </c>
      <c r="C22" s="164"/>
      <c r="D22" s="164"/>
      <c r="E22" s="164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>
      <c r="A23" s="181" t="s">
        <v>43</v>
      </c>
      <c r="B23" s="232" t="s">
        <v>72</v>
      </c>
      <c r="C23" s="164"/>
      <c r="D23" s="164"/>
      <c r="E23" s="164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>
      <c r="A24" s="181" t="s">
        <v>44</v>
      </c>
      <c r="B24" s="226"/>
      <c r="C24" s="164"/>
      <c r="D24" s="164"/>
      <c r="E24" s="164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>
      <c r="A25" s="181" t="s">
        <v>45</v>
      </c>
      <c r="B25" s="226"/>
      <c r="C25" s="164"/>
      <c r="D25" s="164"/>
      <c r="E25" s="164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>
      <c r="A26" s="179" t="s">
        <v>46</v>
      </c>
      <c r="B26" s="180" t="s">
        <v>52</v>
      </c>
      <c r="C26" s="164"/>
      <c r="D26" s="164"/>
      <c r="E26" s="164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>
      <c r="A27" s="181" t="s">
        <v>48</v>
      </c>
      <c r="B27" s="232" t="s">
        <v>122</v>
      </c>
      <c r="C27" s="164"/>
      <c r="D27" s="164"/>
      <c r="E27" s="164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>
      <c r="A28" s="181" t="s">
        <v>49</v>
      </c>
      <c r="B28" s="226"/>
      <c r="C28" s="164"/>
      <c r="D28" s="164"/>
      <c r="E28" s="164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>
      <c r="A29" s="181" t="s">
        <v>50</v>
      </c>
      <c r="B29" s="226"/>
      <c r="C29" s="164"/>
      <c r="D29" s="164"/>
      <c r="E29" s="164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>
      <c r="A30" s="179" t="s">
        <v>51</v>
      </c>
      <c r="B30" s="180" t="s">
        <v>57</v>
      </c>
      <c r="C30" s="164"/>
      <c r="D30" s="164"/>
      <c r="E30" s="164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>
      <c r="A31" s="181" t="s">
        <v>53</v>
      </c>
      <c r="B31" s="233" t="s">
        <v>123</v>
      </c>
      <c r="C31" s="164"/>
      <c r="D31" s="164"/>
      <c r="E31" s="164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>
      <c r="A32" s="181" t="s">
        <v>54</v>
      </c>
      <c r="B32" s="226"/>
      <c r="C32" s="164"/>
      <c r="D32" s="164"/>
      <c r="E32" s="164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>
      <c r="A33" s="181" t="s">
        <v>55</v>
      </c>
      <c r="B33" s="226"/>
      <c r="C33" s="164"/>
      <c r="D33" s="164"/>
      <c r="E33" s="164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>
      <c r="A34" s="183" t="s">
        <v>103</v>
      </c>
      <c r="B34" s="226"/>
      <c r="C34" s="164"/>
      <c r="D34" s="164"/>
      <c r="E34" s="164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>
      <c r="A35" s="183" t="s">
        <v>103</v>
      </c>
      <c r="B35" s="226"/>
      <c r="C35" s="164"/>
      <c r="D35" s="164"/>
      <c r="E35" s="164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>
      <c r="A36" s="183" t="s">
        <v>103</v>
      </c>
      <c r="B36" s="226"/>
      <c r="C36" s="164"/>
      <c r="D36" s="164"/>
      <c r="E36" s="164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>
      <c r="A37" s="183" t="s">
        <v>103</v>
      </c>
      <c r="B37" s="226"/>
      <c r="C37" s="164"/>
      <c r="D37" s="164"/>
      <c r="E37" s="164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>
      <c r="A38" s="184" t="s">
        <v>141</v>
      </c>
      <c r="B38" s="227"/>
      <c r="C38" s="164"/>
      <c r="D38" s="164"/>
      <c r="E38" s="164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>
      <c r="A39" s="182" t="s">
        <v>56</v>
      </c>
      <c r="B39" s="180" t="s">
        <v>63</v>
      </c>
      <c r="C39" s="164"/>
      <c r="D39" s="164"/>
      <c r="E39" s="164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>
      <c r="A40" s="183" t="s">
        <v>58</v>
      </c>
      <c r="B40" s="232" t="s">
        <v>124</v>
      </c>
      <c r="C40" s="164"/>
      <c r="D40" s="164"/>
      <c r="E40" s="164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>
      <c r="A41" s="183" t="s">
        <v>59</v>
      </c>
      <c r="B41" s="226"/>
      <c r="C41" s="164"/>
      <c r="D41" s="164"/>
      <c r="E41" s="164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>
      <c r="A42" s="183" t="s">
        <v>60</v>
      </c>
      <c r="B42" s="226"/>
      <c r="C42" s="164"/>
      <c r="D42" s="164"/>
      <c r="E42" s="164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>
      <c r="A43" s="183" t="s">
        <v>61</v>
      </c>
      <c r="B43" s="226"/>
      <c r="C43" s="164"/>
      <c r="D43" s="164"/>
      <c r="E43" s="164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>
      <c r="A44" s="183" t="s">
        <v>62</v>
      </c>
      <c r="B44" s="227"/>
      <c r="C44" s="164"/>
      <c r="D44" s="164"/>
      <c r="E44" s="164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>
      <c r="A45" s="169">
        <v>3</v>
      </c>
      <c r="B45" s="170" t="s">
        <v>74</v>
      </c>
      <c r="C45" s="164"/>
      <c r="D45" s="164"/>
      <c r="E45" s="164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>
      <c r="A46" s="176" t="s">
        <v>64</v>
      </c>
      <c r="B46" s="185" t="s">
        <v>125</v>
      </c>
      <c r="C46" s="164"/>
      <c r="D46" s="164"/>
      <c r="E46" s="164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>
      <c r="A47" s="178" t="s">
        <v>66</v>
      </c>
      <c r="B47" s="225" t="s">
        <v>73</v>
      </c>
      <c r="C47" s="164"/>
      <c r="D47" s="164"/>
      <c r="E47" s="164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>
      <c r="A48" s="178" t="s">
        <v>67</v>
      </c>
      <c r="B48" s="226"/>
      <c r="C48" s="164"/>
      <c r="D48" s="164"/>
      <c r="E48" s="164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>
      <c r="A49" s="178" t="s">
        <v>68</v>
      </c>
      <c r="B49" s="227"/>
      <c r="C49" s="164"/>
      <c r="D49" s="164"/>
      <c r="E49" s="164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</sheetData>
  <sheetProtection algorithmName="SHA-512" hashValue="VudJQTz5UGEV5Q+dr9lvYDzXULW50LXGZ/OqjyCcQz58g7BFQbo7Bxdr5Nh6U+CdwCzMVhmHQExzKJdLF2/row==" saltValue="ayrifF09xw3KaHa7xM3ohg==" spinCount="100000" sheet="1" objects="1" scenarios="1" formatCells="0"/>
  <mergeCells count="7">
    <mergeCell ref="B47:B49"/>
    <mergeCell ref="A3:C5"/>
    <mergeCell ref="B17:B21"/>
    <mergeCell ref="B23:B25"/>
    <mergeCell ref="B27:B29"/>
    <mergeCell ref="B31:B38"/>
    <mergeCell ref="B40:B4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39997558519241921"/>
  </sheetPr>
  <dimension ref="A1:Y999"/>
  <sheetViews>
    <sheetView topLeftCell="A8" zoomScaleNormal="100" workbookViewId="0">
      <selection activeCell="A8" sqref="A8:D8"/>
    </sheetView>
  </sheetViews>
  <sheetFormatPr defaultColWidth="12.59765625" defaultRowHeight="15" customHeight="1"/>
  <cols>
    <col min="1" max="1" width="9" style="56" customWidth="1"/>
    <col min="2" max="2" width="29.296875" style="56" customWidth="1"/>
    <col min="3" max="3" width="23.59765625" style="56" customWidth="1"/>
    <col min="4" max="4" width="22.19921875" style="56" customWidth="1"/>
    <col min="5" max="5" width="15.296875" style="56" customWidth="1"/>
    <col min="6" max="6" width="17.5" style="56" customWidth="1"/>
    <col min="7" max="7" width="14.59765625" style="56" customWidth="1"/>
    <col min="8" max="8" width="16.09765625" style="56" customWidth="1"/>
    <col min="9" max="9" width="25.3984375" style="56" customWidth="1"/>
    <col min="10" max="10" width="17.8984375" style="56" customWidth="1"/>
    <col min="11" max="11" width="14.5" style="56" customWidth="1"/>
    <col min="12" max="25" width="7.69921875" style="56" customWidth="1"/>
    <col min="26" max="16384" width="12.59765625" style="56"/>
  </cols>
  <sheetData>
    <row r="1" spans="1:25" ht="13.5" customHeight="1">
      <c r="A1" s="55"/>
      <c r="B1" s="136"/>
      <c r="C1" s="137"/>
      <c r="D1" s="137"/>
      <c r="E1" s="137"/>
      <c r="F1" s="55"/>
      <c r="G1" s="55"/>
      <c r="H1" s="55"/>
      <c r="I1" s="55"/>
      <c r="J1" s="55"/>
      <c r="K1" s="13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ht="14.25" customHeight="1">
      <c r="A2" s="55"/>
      <c r="B2" s="136"/>
      <c r="C2" s="137"/>
      <c r="D2" s="137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ht="13.5" customHeight="1">
      <c r="A3" s="55"/>
      <c r="B3" s="136"/>
      <c r="C3" s="137"/>
      <c r="D3" s="137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ht="13.5" customHeight="1">
      <c r="A4" s="55"/>
      <c r="B4" s="136"/>
      <c r="C4" s="137"/>
      <c r="D4" s="137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3.5" customHeight="1">
      <c r="A5" s="55"/>
      <c r="B5" s="136"/>
      <c r="C5" s="137"/>
      <c r="D5" s="137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3.5" customHeight="1">
      <c r="A6" s="57" t="s">
        <v>18</v>
      </c>
      <c r="B6" s="136"/>
      <c r="C6" s="137"/>
      <c r="D6" s="1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ht="13.5" customHeight="1" thickBot="1">
      <c r="A7" s="55"/>
      <c r="B7" s="136"/>
      <c r="C7" s="137"/>
      <c r="D7" s="137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ht="14.25" customHeight="1">
      <c r="A8" s="322" t="s">
        <v>2</v>
      </c>
      <c r="B8" s="317"/>
      <c r="C8" s="317"/>
      <c r="D8" s="317"/>
      <c r="E8" s="329" t="s">
        <v>104</v>
      </c>
      <c r="F8" s="330"/>
      <c r="G8" s="331"/>
      <c r="H8" s="67"/>
      <c r="I8" s="67"/>
      <c r="J8" s="55"/>
      <c r="K8" s="55"/>
      <c r="L8" s="55"/>
      <c r="M8" s="62"/>
      <c r="N8" s="62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13.5" customHeight="1">
      <c r="A9" s="323" t="s">
        <v>4</v>
      </c>
      <c r="B9" s="274"/>
      <c r="C9" s="274"/>
      <c r="D9" s="274"/>
      <c r="E9" s="319">
        <f>Tag2_Ktgvetési_terv!E10</f>
        <v>0</v>
      </c>
      <c r="F9" s="320"/>
      <c r="G9" s="321"/>
      <c r="H9" s="64"/>
      <c r="I9" s="64"/>
      <c r="J9" s="55"/>
      <c r="K9" s="55"/>
      <c r="L9" s="55"/>
      <c r="M9" s="62"/>
      <c r="N9" s="6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ht="25.2" customHeight="1">
      <c r="A10" s="282" t="s">
        <v>88</v>
      </c>
      <c r="B10" s="283"/>
      <c r="C10" s="283"/>
      <c r="D10" s="284"/>
      <c r="E10" s="319">
        <f>Konzorcium_vez_Ktgvetési_terv!E11</f>
        <v>0</v>
      </c>
      <c r="F10" s="320"/>
      <c r="G10" s="321"/>
      <c r="H10" s="64"/>
      <c r="I10" s="64"/>
      <c r="J10" s="55"/>
      <c r="K10" s="55"/>
      <c r="L10" s="55"/>
      <c r="M10" s="62"/>
      <c r="N10" s="62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15" customHeight="1" thickBot="1">
      <c r="A11" s="309" t="s">
        <v>7</v>
      </c>
      <c r="B11" s="310"/>
      <c r="C11" s="310"/>
      <c r="D11" s="310"/>
      <c r="E11" s="311">
        <f>Konzorcium_vez_Ktgvetési_terv!E12</f>
        <v>0</v>
      </c>
      <c r="F11" s="312"/>
      <c r="G11" s="313"/>
      <c r="H11" s="64"/>
      <c r="I11" s="64"/>
      <c r="J11" s="55"/>
      <c r="K11" s="55"/>
      <c r="L11" s="55"/>
      <c r="M11" s="66"/>
      <c r="N11" s="66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15" customHeight="1" thickBot="1">
      <c r="A12" s="139"/>
      <c r="B12" s="139"/>
      <c r="C12" s="139"/>
      <c r="D12" s="139"/>
      <c r="E12" s="140"/>
      <c r="F12" s="140"/>
      <c r="G12" s="140"/>
      <c r="H12" s="140"/>
      <c r="I12" s="66"/>
      <c r="J12" s="55"/>
      <c r="K12" s="55"/>
      <c r="L12" s="55"/>
      <c r="M12" s="66"/>
      <c r="N12" s="66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ht="15" customHeight="1">
      <c r="A13" s="139"/>
      <c r="B13" s="139"/>
      <c r="C13" s="314" t="s">
        <v>84</v>
      </c>
      <c r="D13" s="315"/>
      <c r="E13" s="55"/>
      <c r="F13" s="55"/>
      <c r="G13" s="140"/>
      <c r="H13" s="140"/>
      <c r="I13" s="66"/>
      <c r="J13" s="55"/>
      <c r="K13" s="55"/>
      <c r="L13" s="55"/>
      <c r="M13" s="66"/>
      <c r="N13" s="66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ht="15" customHeight="1">
      <c r="A14" s="139"/>
      <c r="B14" s="139"/>
      <c r="C14" s="141" t="s">
        <v>0</v>
      </c>
      <c r="D14" s="211">
        <f>G24-D15-D16-D20</f>
        <v>0</v>
      </c>
      <c r="E14" s="55"/>
      <c r="F14" s="55"/>
      <c r="G14" s="140"/>
      <c r="H14" s="140"/>
      <c r="I14" s="66"/>
      <c r="J14" s="55"/>
      <c r="K14" s="55"/>
      <c r="L14" s="55"/>
      <c r="M14" s="66"/>
      <c r="N14" s="66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ht="15" customHeight="1">
      <c r="A15" s="139"/>
      <c r="B15" s="139"/>
      <c r="C15" s="142" t="s">
        <v>1</v>
      </c>
      <c r="D15" s="212">
        <f>SUMIF($I$26:$I$43,"M",$G$26:$G$43)</f>
        <v>0</v>
      </c>
      <c r="E15" s="55"/>
      <c r="F15" s="55"/>
      <c r="G15" s="140"/>
      <c r="H15" s="140"/>
      <c r="I15" s="66"/>
      <c r="J15" s="55"/>
      <c r="K15" s="55"/>
      <c r="L15" s="55"/>
      <c r="M15" s="66"/>
      <c r="N15" s="66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ht="15" customHeight="1">
      <c r="A16" s="139"/>
      <c r="B16" s="139"/>
      <c r="C16" s="143" t="s">
        <v>3</v>
      </c>
      <c r="D16" s="212">
        <f>SUMIF($I$26:$I$43,"E",$G$26:$G$43)</f>
        <v>0</v>
      </c>
      <c r="E16" s="55"/>
      <c r="F16" s="55"/>
      <c r="G16" s="140"/>
      <c r="H16" s="140"/>
      <c r="I16" s="66"/>
      <c r="J16" s="55"/>
      <c r="K16" s="55"/>
      <c r="L16" s="55"/>
      <c r="M16" s="66"/>
      <c r="N16" s="66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ht="15" customHeight="1">
      <c r="A17" s="139"/>
      <c r="B17" s="139"/>
      <c r="C17" s="142" t="s">
        <v>5</v>
      </c>
      <c r="D17" s="213">
        <f>H24-D18-D19</f>
        <v>0</v>
      </c>
      <c r="E17" s="55"/>
      <c r="F17" s="55"/>
      <c r="G17" s="140"/>
      <c r="H17" s="140"/>
      <c r="I17" s="66"/>
      <c r="J17" s="55"/>
      <c r="K17" s="55"/>
      <c r="L17" s="55"/>
      <c r="M17" s="66"/>
      <c r="N17" s="66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ht="15" customHeight="1">
      <c r="A18" s="139"/>
      <c r="B18" s="139"/>
      <c r="C18" s="144" t="s">
        <v>6</v>
      </c>
      <c r="D18" s="212">
        <f>SUMIF($I$26:$I$43,"M",$H$26:$H$43)</f>
        <v>0</v>
      </c>
      <c r="E18" s="55"/>
      <c r="F18" s="55"/>
      <c r="G18" s="140"/>
      <c r="H18" s="140"/>
      <c r="I18" s="66"/>
      <c r="J18" s="55"/>
      <c r="K18" s="55"/>
      <c r="L18" s="55"/>
      <c r="M18" s="66"/>
      <c r="N18" s="66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ht="15" customHeight="1">
      <c r="A19" s="139"/>
      <c r="B19" s="139"/>
      <c r="C19" s="144" t="s">
        <v>8</v>
      </c>
      <c r="D19" s="212">
        <f>SUMIF($I$26:$I$43,"E",$H$26:$H$43)</f>
        <v>0</v>
      </c>
      <c r="E19" s="55"/>
      <c r="F19" s="55"/>
      <c r="G19" s="140"/>
      <c r="H19" s="140"/>
      <c r="I19" s="66"/>
      <c r="J19" s="55"/>
      <c r="K19" s="55"/>
      <c r="L19" s="55"/>
      <c r="M19" s="66"/>
      <c r="N19" s="6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ht="15" customHeight="1" thickBot="1">
      <c r="A20" s="139"/>
      <c r="B20" s="139"/>
      <c r="C20" s="144" t="s">
        <v>109</v>
      </c>
      <c r="D20" s="212">
        <f>SUMIF($I$26:$I$43,"J",$G$26:$G$43)</f>
        <v>0</v>
      </c>
      <c r="E20" s="217">
        <f>SUMIF($I$26:$I$45,"J",$H$26:$H$45)</f>
        <v>0</v>
      </c>
      <c r="F20" s="218" t="str">
        <f>IF(E20&gt;0,"Az ÖNKÉNTESeknek kifizetett JUTALOM után nem számolható el munkáltatói járulék, kérjük törölje a járulék oszlopból az összeget!","")</f>
        <v/>
      </c>
      <c r="G20" s="140"/>
      <c r="H20" s="140"/>
      <c r="I20" s="66"/>
      <c r="J20" s="55"/>
      <c r="K20" s="55"/>
      <c r="L20" s="55"/>
      <c r="M20" s="66"/>
      <c r="N20" s="6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ht="15" customHeight="1" thickBot="1">
      <c r="A21" s="139"/>
      <c r="B21" s="139"/>
      <c r="C21" s="145" t="s">
        <v>79</v>
      </c>
      <c r="D21" s="214">
        <f>SUM(D14:D20)</f>
        <v>0</v>
      </c>
      <c r="E21" s="146" t="str">
        <f>IF((D21-G24-H24)&gt;0,D21-G24-H24,"")</f>
        <v/>
      </c>
      <c r="F21" s="140"/>
      <c r="G21" s="140"/>
      <c r="H21" s="140"/>
      <c r="I21" s="66"/>
      <c r="J21" s="55"/>
      <c r="K21" s="55"/>
      <c r="L21" s="55"/>
      <c r="M21" s="66"/>
      <c r="N21" s="66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ht="13.5" customHeight="1">
      <c r="A22" s="147"/>
      <c r="B22" s="64"/>
      <c r="C22" s="64"/>
      <c r="D22" s="64"/>
      <c r="E22" s="66"/>
      <c r="F22" s="66"/>
      <c r="G22" s="66"/>
      <c r="H22" s="66"/>
      <c r="I22" s="66"/>
      <c r="J22" s="55"/>
      <c r="K22" s="55"/>
      <c r="L22" s="55"/>
      <c r="M22" s="66"/>
      <c r="N22" s="66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ht="13.5" customHeight="1">
      <c r="A23" s="148" t="s">
        <v>9</v>
      </c>
      <c r="B23" s="64"/>
      <c r="C23" s="64"/>
      <c r="D23" s="64"/>
      <c r="E23" s="66"/>
      <c r="F23" s="66"/>
      <c r="G23" s="66"/>
      <c r="H23" s="66"/>
      <c r="I23" s="66"/>
      <c r="J23" s="55"/>
      <c r="K23" s="149"/>
      <c r="L23" s="55"/>
      <c r="M23" s="66"/>
      <c r="N23" s="66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ht="13.5" customHeight="1">
      <c r="A24" s="55"/>
      <c r="B24" s="136"/>
      <c r="C24" s="137"/>
      <c r="D24" s="137"/>
      <c r="E24" s="138"/>
      <c r="F24" s="149"/>
      <c r="G24" s="216">
        <f t="shared" ref="G24:H24" si="0">SUM(G26:G43)</f>
        <v>0</v>
      </c>
      <c r="H24" s="216">
        <f t="shared" si="0"/>
        <v>0</v>
      </c>
      <c r="I24" s="55"/>
      <c r="J24" s="55"/>
      <c r="K24" s="149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ht="79.2">
      <c r="A25" s="150" t="s">
        <v>10</v>
      </c>
      <c r="B25" s="151" t="s">
        <v>11</v>
      </c>
      <c r="C25" s="152" t="s">
        <v>110</v>
      </c>
      <c r="D25" s="152" t="s">
        <v>89</v>
      </c>
      <c r="E25" s="152" t="s">
        <v>90</v>
      </c>
      <c r="F25" s="153" t="s">
        <v>91</v>
      </c>
      <c r="G25" s="154" t="s">
        <v>12</v>
      </c>
      <c r="H25" s="154" t="s">
        <v>13</v>
      </c>
      <c r="I25" s="155" t="s">
        <v>111</v>
      </c>
      <c r="J25" s="307" t="s">
        <v>105</v>
      </c>
      <c r="K25" s="308"/>
      <c r="L25" s="156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3.8">
      <c r="A26" s="222">
        <v>1</v>
      </c>
      <c r="B26" s="158"/>
      <c r="C26" s="159"/>
      <c r="D26" s="159"/>
      <c r="E26" s="159"/>
      <c r="F26" s="159"/>
      <c r="G26" s="215" t="str">
        <f t="shared" ref="G26:G45" si="1">IF(D26&gt;0,D26*E26,"")</f>
        <v/>
      </c>
      <c r="H26" s="215" t="str">
        <f t="shared" ref="H26:H45" si="2">IF(D26&gt;0,D26*F26,"")</f>
        <v/>
      </c>
      <c r="I26" s="160"/>
      <c r="J26" s="304"/>
      <c r="K26" s="305"/>
      <c r="L26" s="156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ht="13.5" customHeight="1">
      <c r="A27" s="222" t="str">
        <f t="shared" ref="A27:A46" si="3">IF(D27&gt;0,A26+1,"")</f>
        <v/>
      </c>
      <c r="B27" s="158"/>
      <c r="C27" s="159"/>
      <c r="D27" s="159"/>
      <c r="E27" s="159"/>
      <c r="F27" s="159"/>
      <c r="G27" s="215" t="str">
        <f t="shared" si="1"/>
        <v/>
      </c>
      <c r="H27" s="215" t="str">
        <f t="shared" si="2"/>
        <v/>
      </c>
      <c r="I27" s="160"/>
      <c r="J27" s="304"/>
      <c r="K27" s="305"/>
      <c r="L27" s="156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13.5" customHeight="1">
      <c r="A28" s="222" t="str">
        <f t="shared" si="3"/>
        <v/>
      </c>
      <c r="B28" s="158"/>
      <c r="C28" s="159"/>
      <c r="D28" s="159"/>
      <c r="E28" s="159"/>
      <c r="F28" s="159"/>
      <c r="G28" s="215" t="str">
        <f t="shared" si="1"/>
        <v/>
      </c>
      <c r="H28" s="215" t="str">
        <f t="shared" si="2"/>
        <v/>
      </c>
      <c r="I28" s="160"/>
      <c r="J28" s="304"/>
      <c r="K28" s="305"/>
      <c r="L28" s="156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3.5" customHeight="1">
      <c r="A29" s="222" t="str">
        <f t="shared" si="3"/>
        <v/>
      </c>
      <c r="B29" s="158"/>
      <c r="C29" s="159"/>
      <c r="D29" s="159"/>
      <c r="E29" s="159"/>
      <c r="F29" s="159"/>
      <c r="G29" s="215" t="str">
        <f t="shared" si="1"/>
        <v/>
      </c>
      <c r="H29" s="215" t="str">
        <f t="shared" si="2"/>
        <v/>
      </c>
      <c r="I29" s="160"/>
      <c r="J29" s="304"/>
      <c r="K29" s="305"/>
      <c r="L29" s="156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3.5" customHeight="1">
      <c r="A30" s="222" t="str">
        <f t="shared" si="3"/>
        <v/>
      </c>
      <c r="B30" s="158"/>
      <c r="C30" s="159"/>
      <c r="D30" s="159"/>
      <c r="E30" s="159"/>
      <c r="F30" s="159"/>
      <c r="G30" s="215" t="str">
        <f t="shared" si="1"/>
        <v/>
      </c>
      <c r="H30" s="215" t="str">
        <f t="shared" si="2"/>
        <v/>
      </c>
      <c r="I30" s="160"/>
      <c r="J30" s="304"/>
      <c r="K30" s="305"/>
      <c r="L30" s="156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3.5" customHeight="1">
      <c r="A31" s="222" t="str">
        <f t="shared" si="3"/>
        <v/>
      </c>
      <c r="B31" s="158"/>
      <c r="C31" s="159"/>
      <c r="D31" s="159"/>
      <c r="E31" s="159"/>
      <c r="F31" s="159"/>
      <c r="G31" s="215" t="str">
        <f t="shared" si="1"/>
        <v/>
      </c>
      <c r="H31" s="215" t="str">
        <f t="shared" si="2"/>
        <v/>
      </c>
      <c r="I31" s="160"/>
      <c r="J31" s="304"/>
      <c r="K31" s="305"/>
      <c r="L31" s="156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3.5" customHeight="1">
      <c r="A32" s="222" t="str">
        <f t="shared" si="3"/>
        <v/>
      </c>
      <c r="B32" s="158"/>
      <c r="C32" s="159"/>
      <c r="D32" s="159"/>
      <c r="E32" s="159"/>
      <c r="F32" s="159"/>
      <c r="G32" s="215" t="str">
        <f t="shared" si="1"/>
        <v/>
      </c>
      <c r="H32" s="215" t="str">
        <f t="shared" si="2"/>
        <v/>
      </c>
      <c r="I32" s="160"/>
      <c r="J32" s="304"/>
      <c r="K32" s="305"/>
      <c r="L32" s="156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3.5" customHeight="1">
      <c r="A33" s="222" t="str">
        <f t="shared" si="3"/>
        <v/>
      </c>
      <c r="B33" s="158"/>
      <c r="C33" s="159"/>
      <c r="D33" s="159"/>
      <c r="E33" s="159"/>
      <c r="F33" s="159"/>
      <c r="G33" s="215" t="str">
        <f t="shared" si="1"/>
        <v/>
      </c>
      <c r="H33" s="215" t="str">
        <f t="shared" si="2"/>
        <v/>
      </c>
      <c r="I33" s="160"/>
      <c r="J33" s="304"/>
      <c r="K33" s="305"/>
      <c r="L33" s="156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ht="13.5" customHeight="1">
      <c r="A34" s="222" t="str">
        <f t="shared" si="3"/>
        <v/>
      </c>
      <c r="B34" s="158"/>
      <c r="C34" s="159"/>
      <c r="D34" s="159"/>
      <c r="E34" s="159"/>
      <c r="F34" s="159"/>
      <c r="G34" s="215" t="str">
        <f t="shared" si="1"/>
        <v/>
      </c>
      <c r="H34" s="215" t="str">
        <f t="shared" si="2"/>
        <v/>
      </c>
      <c r="I34" s="160"/>
      <c r="J34" s="304"/>
      <c r="K34" s="305"/>
      <c r="L34" s="156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ht="13.5" customHeight="1">
      <c r="A35" s="222" t="str">
        <f t="shared" si="3"/>
        <v/>
      </c>
      <c r="B35" s="158"/>
      <c r="C35" s="159"/>
      <c r="D35" s="159"/>
      <c r="E35" s="159"/>
      <c r="F35" s="159"/>
      <c r="G35" s="215" t="str">
        <f t="shared" si="1"/>
        <v/>
      </c>
      <c r="H35" s="215" t="str">
        <f t="shared" si="2"/>
        <v/>
      </c>
      <c r="I35" s="160"/>
      <c r="J35" s="304"/>
      <c r="K35" s="305"/>
      <c r="L35" s="156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ht="13.5" customHeight="1">
      <c r="A36" s="222" t="str">
        <f t="shared" si="3"/>
        <v/>
      </c>
      <c r="B36" s="158"/>
      <c r="C36" s="159"/>
      <c r="D36" s="159"/>
      <c r="E36" s="159"/>
      <c r="F36" s="159"/>
      <c r="G36" s="215" t="str">
        <f t="shared" si="1"/>
        <v/>
      </c>
      <c r="H36" s="215" t="str">
        <f t="shared" si="2"/>
        <v/>
      </c>
      <c r="I36" s="160"/>
      <c r="J36" s="304"/>
      <c r="K36" s="30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3.5" customHeight="1">
      <c r="A37" s="222" t="str">
        <f t="shared" si="3"/>
        <v/>
      </c>
      <c r="B37" s="158"/>
      <c r="C37" s="159"/>
      <c r="D37" s="159"/>
      <c r="E37" s="159"/>
      <c r="F37" s="159"/>
      <c r="G37" s="215" t="str">
        <f t="shared" si="1"/>
        <v/>
      </c>
      <c r="H37" s="215" t="str">
        <f t="shared" si="2"/>
        <v/>
      </c>
      <c r="I37" s="160"/>
      <c r="J37" s="304"/>
      <c r="K37" s="30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3.5" customHeight="1">
      <c r="A38" s="222" t="str">
        <f t="shared" si="3"/>
        <v/>
      </c>
      <c r="B38" s="158"/>
      <c r="C38" s="159"/>
      <c r="D38" s="159"/>
      <c r="E38" s="159"/>
      <c r="F38" s="159"/>
      <c r="G38" s="215" t="str">
        <f t="shared" si="1"/>
        <v/>
      </c>
      <c r="H38" s="215" t="str">
        <f t="shared" si="2"/>
        <v/>
      </c>
      <c r="I38" s="160"/>
      <c r="J38" s="304"/>
      <c r="K38" s="30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3.5" customHeight="1">
      <c r="A39" s="222" t="str">
        <f t="shared" si="3"/>
        <v/>
      </c>
      <c r="B39" s="158"/>
      <c r="C39" s="159"/>
      <c r="D39" s="159"/>
      <c r="E39" s="159"/>
      <c r="F39" s="159"/>
      <c r="G39" s="215" t="str">
        <f t="shared" si="1"/>
        <v/>
      </c>
      <c r="H39" s="215" t="str">
        <f t="shared" si="2"/>
        <v/>
      </c>
      <c r="I39" s="160"/>
      <c r="J39" s="304"/>
      <c r="K39" s="30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3.5" customHeight="1">
      <c r="A40" s="222" t="str">
        <f t="shared" si="3"/>
        <v/>
      </c>
      <c r="B40" s="158"/>
      <c r="C40" s="159"/>
      <c r="D40" s="159"/>
      <c r="E40" s="159"/>
      <c r="F40" s="159"/>
      <c r="G40" s="215" t="str">
        <f t="shared" si="1"/>
        <v/>
      </c>
      <c r="H40" s="215" t="str">
        <f t="shared" si="2"/>
        <v/>
      </c>
      <c r="I40" s="160"/>
      <c r="J40" s="304"/>
      <c r="K40" s="30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3.5" customHeight="1">
      <c r="A41" s="222" t="str">
        <f t="shared" si="3"/>
        <v/>
      </c>
      <c r="B41" s="158"/>
      <c r="C41" s="159"/>
      <c r="D41" s="159"/>
      <c r="E41" s="159"/>
      <c r="F41" s="159"/>
      <c r="G41" s="215" t="str">
        <f t="shared" si="1"/>
        <v/>
      </c>
      <c r="H41" s="215" t="str">
        <f t="shared" si="2"/>
        <v/>
      </c>
      <c r="I41" s="160"/>
      <c r="J41" s="304"/>
      <c r="K41" s="30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3.5" customHeight="1">
      <c r="A42" s="222" t="str">
        <f t="shared" si="3"/>
        <v/>
      </c>
      <c r="B42" s="158"/>
      <c r="C42" s="159"/>
      <c r="D42" s="159"/>
      <c r="E42" s="159"/>
      <c r="F42" s="159"/>
      <c r="G42" s="215" t="str">
        <f t="shared" si="1"/>
        <v/>
      </c>
      <c r="H42" s="215" t="str">
        <f t="shared" si="2"/>
        <v/>
      </c>
      <c r="I42" s="160"/>
      <c r="J42" s="304"/>
      <c r="K42" s="30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3.5" customHeight="1">
      <c r="A43" s="222" t="str">
        <f t="shared" si="3"/>
        <v/>
      </c>
      <c r="B43" s="158"/>
      <c r="C43" s="159"/>
      <c r="D43" s="159"/>
      <c r="E43" s="159"/>
      <c r="F43" s="159"/>
      <c r="G43" s="215" t="str">
        <f t="shared" si="1"/>
        <v/>
      </c>
      <c r="H43" s="215" t="str">
        <f t="shared" si="2"/>
        <v/>
      </c>
      <c r="I43" s="160"/>
      <c r="J43" s="304"/>
      <c r="K43" s="30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3.5" customHeight="1">
      <c r="A44" s="222" t="str">
        <f t="shared" si="3"/>
        <v/>
      </c>
      <c r="B44" s="158"/>
      <c r="C44" s="159"/>
      <c r="D44" s="159"/>
      <c r="E44" s="159"/>
      <c r="F44" s="159"/>
      <c r="G44" s="215" t="str">
        <f t="shared" si="1"/>
        <v/>
      </c>
      <c r="H44" s="215" t="str">
        <f t="shared" si="2"/>
        <v/>
      </c>
      <c r="I44" s="161"/>
      <c r="J44" s="304"/>
      <c r="K44" s="30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3.8">
      <c r="A45" s="222" t="str">
        <f t="shared" si="3"/>
        <v/>
      </c>
      <c r="B45" s="158"/>
      <c r="C45" s="159"/>
      <c r="D45" s="159"/>
      <c r="E45" s="159"/>
      <c r="F45" s="159"/>
      <c r="G45" s="215" t="str">
        <f t="shared" si="1"/>
        <v/>
      </c>
      <c r="H45" s="215" t="str">
        <f t="shared" si="2"/>
        <v/>
      </c>
      <c r="I45" s="160"/>
      <c r="J45" s="304"/>
      <c r="K45" s="306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3.5" customHeight="1">
      <c r="A46" s="157" t="str">
        <f t="shared" si="3"/>
        <v/>
      </c>
      <c r="B46" s="136"/>
      <c r="C46" s="162"/>
      <c r="D46" s="162"/>
      <c r="E46" s="162"/>
      <c r="F46" s="136"/>
      <c r="G46" s="136"/>
      <c r="H46" s="136"/>
      <c r="I46" s="55"/>
      <c r="J46" s="55"/>
      <c r="K46" s="138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3.5" customHeight="1">
      <c r="A47" s="55" t="str">
        <f>IF(C47&gt;0,#REF!+1,"")</f>
        <v/>
      </c>
      <c r="B47" s="136"/>
      <c r="C47" s="136"/>
      <c r="D47" s="136"/>
      <c r="E47" s="136"/>
      <c r="F47" s="138"/>
      <c r="G47" s="138"/>
      <c r="H47" s="55"/>
      <c r="I47" s="55"/>
      <c r="J47" s="55"/>
      <c r="K47" s="138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3.5" customHeight="1">
      <c r="A48" s="55" t="str">
        <f>IF(C48&gt;0,A47+1,"")</f>
        <v/>
      </c>
      <c r="B48" s="136"/>
      <c r="C48" s="136"/>
      <c r="D48" s="136"/>
      <c r="E48" s="136"/>
      <c r="F48" s="138"/>
      <c r="G48" s="138"/>
      <c r="H48" s="55"/>
      <c r="I48" s="55"/>
      <c r="J48" s="55"/>
      <c r="K48" s="138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3.5" customHeight="1">
      <c r="A49" s="132" t="s">
        <v>14</v>
      </c>
      <c r="B49" s="55"/>
      <c r="C49" s="55"/>
      <c r="D49" s="55"/>
      <c r="E49" s="134" t="s">
        <v>15</v>
      </c>
      <c r="I49" s="55"/>
      <c r="J49" s="55"/>
      <c r="K49" s="138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3.5" customHeight="1">
      <c r="A50" s="55"/>
      <c r="B50" s="55"/>
      <c r="C50" s="55"/>
      <c r="D50" s="55"/>
      <c r="E50" s="55"/>
      <c r="G50" s="188"/>
      <c r="H50" s="189"/>
      <c r="I50" s="188"/>
      <c r="J50" s="55"/>
      <c r="K50" s="138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3.5" customHeight="1">
      <c r="A51" s="55"/>
      <c r="B51" s="55"/>
      <c r="C51" s="55"/>
      <c r="D51" s="55"/>
      <c r="E51" s="55"/>
      <c r="F51" s="55"/>
      <c r="G51" s="265" t="s">
        <v>16</v>
      </c>
      <c r="H51" s="265"/>
      <c r="I51" s="265"/>
      <c r="J51" s="55"/>
      <c r="K51" s="138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3.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138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3.5" customHeight="1">
      <c r="A53" s="55" t="str">
        <f>IF(C53&gt;0,#REF!+1,"")</f>
        <v/>
      </c>
      <c r="B53" s="136"/>
      <c r="C53" s="136"/>
      <c r="D53" s="136"/>
      <c r="E53" s="136"/>
      <c r="F53" s="138"/>
      <c r="G53" s="138"/>
      <c r="H53" s="55"/>
      <c r="I53" s="55"/>
      <c r="J53" s="55"/>
      <c r="K53" s="138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3.5" customHeight="1">
      <c r="A54" s="55" t="str">
        <f t="shared" ref="A54:A62" si="4">IF(C54&gt;0,A53+1,"")</f>
        <v/>
      </c>
      <c r="B54" s="136"/>
      <c r="C54" s="136"/>
      <c r="D54" s="136"/>
      <c r="E54" s="136"/>
      <c r="F54" s="138"/>
      <c r="G54" s="138"/>
      <c r="H54" s="55"/>
      <c r="I54" s="55"/>
      <c r="J54" s="55"/>
      <c r="K54" s="138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3.5" customHeight="1">
      <c r="A55" s="55" t="str">
        <f t="shared" si="4"/>
        <v/>
      </c>
      <c r="B55" s="136"/>
      <c r="C55" s="136"/>
      <c r="D55" s="136"/>
      <c r="E55" s="136"/>
      <c r="F55" s="138"/>
      <c r="G55" s="138"/>
      <c r="H55" s="55"/>
      <c r="I55" s="55"/>
      <c r="J55" s="55"/>
      <c r="K55" s="138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3.5" customHeight="1">
      <c r="A56" s="55" t="str">
        <f t="shared" si="4"/>
        <v/>
      </c>
      <c r="B56" s="136"/>
      <c r="C56" s="136"/>
      <c r="D56" s="136"/>
      <c r="E56" s="136"/>
      <c r="F56" s="138"/>
      <c r="G56" s="138"/>
      <c r="H56" s="55"/>
      <c r="I56" s="55"/>
      <c r="J56" s="55"/>
      <c r="K56" s="138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3.5" customHeight="1">
      <c r="A57" s="55" t="str">
        <f t="shared" si="4"/>
        <v/>
      </c>
      <c r="B57" s="136"/>
      <c r="C57" s="136"/>
      <c r="D57" s="136"/>
      <c r="E57" s="136"/>
      <c r="F57" s="138"/>
      <c r="G57" s="138"/>
      <c r="H57" s="55"/>
      <c r="I57" s="55"/>
      <c r="J57" s="55"/>
      <c r="K57" s="138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3.5" customHeight="1">
      <c r="A58" s="55" t="str">
        <f t="shared" si="4"/>
        <v/>
      </c>
      <c r="B58" s="136"/>
      <c r="C58" s="136"/>
      <c r="D58" s="136"/>
      <c r="E58" s="136"/>
      <c r="F58" s="138"/>
      <c r="G58" s="138"/>
      <c r="H58" s="55"/>
      <c r="I58" s="55"/>
      <c r="J58" s="55"/>
      <c r="K58" s="138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3.5" customHeight="1">
      <c r="A59" s="55" t="str">
        <f t="shared" si="4"/>
        <v/>
      </c>
      <c r="B59" s="136"/>
      <c r="C59" s="136"/>
      <c r="D59" s="136"/>
      <c r="E59" s="136"/>
      <c r="F59" s="138"/>
      <c r="G59" s="138"/>
      <c r="H59" s="55"/>
      <c r="I59" s="55"/>
      <c r="J59" s="55"/>
      <c r="K59" s="138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3.5" customHeight="1">
      <c r="A60" s="55" t="str">
        <f t="shared" si="4"/>
        <v/>
      </c>
      <c r="B60" s="136"/>
      <c r="C60" s="136"/>
      <c r="D60" s="136"/>
      <c r="E60" s="136"/>
      <c r="F60" s="138"/>
      <c r="G60" s="138"/>
      <c r="H60" s="55"/>
      <c r="I60" s="55"/>
      <c r="J60" s="55"/>
      <c r="K60" s="138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3.5" customHeight="1">
      <c r="A61" s="55" t="str">
        <f t="shared" si="4"/>
        <v/>
      </c>
      <c r="B61" s="136"/>
      <c r="C61" s="136"/>
      <c r="D61" s="136"/>
      <c r="E61" s="136"/>
      <c r="F61" s="138"/>
      <c r="G61" s="138"/>
      <c r="H61" s="55"/>
      <c r="I61" s="55"/>
      <c r="J61" s="55"/>
      <c r="K61" s="138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3.5" customHeight="1">
      <c r="A62" s="55" t="str">
        <f t="shared" si="4"/>
        <v/>
      </c>
      <c r="B62" s="136"/>
      <c r="C62" s="136"/>
      <c r="D62" s="136"/>
      <c r="E62" s="136"/>
      <c r="F62" s="138"/>
      <c r="G62" s="138"/>
      <c r="H62" s="55"/>
      <c r="I62" s="55"/>
      <c r="J62" s="55"/>
      <c r="K62" s="138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3.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138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3.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138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3.5" customHeight="1">
      <c r="A65" s="55" t="str">
        <f>IF(C65&gt;0,#REF!+1,"")</f>
        <v/>
      </c>
      <c r="B65" s="136"/>
      <c r="C65" s="136"/>
      <c r="D65" s="136"/>
      <c r="E65" s="136"/>
      <c r="F65" s="138"/>
      <c r="G65" s="138"/>
      <c r="H65" s="55"/>
      <c r="I65" s="55"/>
      <c r="J65" s="55"/>
      <c r="K65" s="138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3.5" customHeight="1">
      <c r="A66" s="55" t="str">
        <f t="shared" ref="A66:A67" si="5">IF(C66&gt;0,A65+1,"")</f>
        <v/>
      </c>
      <c r="B66" s="136"/>
      <c r="C66" s="136"/>
      <c r="D66" s="136"/>
      <c r="E66" s="136"/>
      <c r="F66" s="138"/>
      <c r="G66" s="138"/>
      <c r="H66" s="55"/>
      <c r="I66" s="55"/>
      <c r="J66" s="55"/>
      <c r="K66" s="138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3.5" customHeight="1">
      <c r="A67" s="55" t="str">
        <f t="shared" si="5"/>
        <v/>
      </c>
      <c r="B67" s="136"/>
      <c r="C67" s="136"/>
      <c r="D67" s="136"/>
      <c r="E67" s="136"/>
      <c r="F67" s="138"/>
      <c r="G67" s="138"/>
      <c r="H67" s="55"/>
      <c r="I67" s="55"/>
      <c r="J67" s="55"/>
      <c r="K67" s="138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3.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138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3.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138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3.5" customHeight="1">
      <c r="A70" s="55" t="str">
        <f>IF(C70&gt;0,#REF!+1,"")</f>
        <v/>
      </c>
      <c r="B70" s="136"/>
      <c r="C70" s="136"/>
      <c r="D70" s="136"/>
      <c r="E70" s="136"/>
      <c r="F70" s="138"/>
      <c r="G70" s="138"/>
      <c r="H70" s="55"/>
      <c r="I70" s="55"/>
      <c r="J70" s="55"/>
      <c r="K70" s="138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3.5" customHeight="1">
      <c r="A71" s="55" t="str">
        <f t="shared" ref="A71:A75" si="6">IF(C71&gt;0,A70+1,"")</f>
        <v/>
      </c>
      <c r="B71" s="136"/>
      <c r="C71" s="136"/>
      <c r="D71" s="136"/>
      <c r="E71" s="136"/>
      <c r="F71" s="138"/>
      <c r="G71" s="138"/>
      <c r="H71" s="55"/>
      <c r="I71" s="55"/>
      <c r="J71" s="55"/>
      <c r="K71" s="138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3.5" customHeight="1">
      <c r="A72" s="55" t="str">
        <f t="shared" si="6"/>
        <v/>
      </c>
      <c r="B72" s="136"/>
      <c r="C72" s="136"/>
      <c r="D72" s="136"/>
      <c r="E72" s="136"/>
      <c r="F72" s="138"/>
      <c r="G72" s="138"/>
      <c r="H72" s="55"/>
      <c r="I72" s="55"/>
      <c r="J72" s="55"/>
      <c r="K72" s="138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3.5" customHeight="1">
      <c r="A73" s="55" t="str">
        <f t="shared" si="6"/>
        <v/>
      </c>
      <c r="B73" s="136"/>
      <c r="C73" s="136"/>
      <c r="D73" s="136"/>
      <c r="E73" s="136"/>
      <c r="F73" s="138"/>
      <c r="G73" s="138"/>
      <c r="H73" s="55"/>
      <c r="I73" s="55"/>
      <c r="J73" s="55"/>
      <c r="K73" s="138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3.5" customHeight="1">
      <c r="A74" s="55" t="str">
        <f t="shared" si="6"/>
        <v/>
      </c>
      <c r="B74" s="136"/>
      <c r="C74" s="136"/>
      <c r="D74" s="136"/>
      <c r="E74" s="136"/>
      <c r="F74" s="138"/>
      <c r="G74" s="138"/>
      <c r="H74" s="55"/>
      <c r="I74" s="55"/>
      <c r="J74" s="55"/>
      <c r="K74" s="138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3.5" customHeight="1">
      <c r="A75" s="55" t="str">
        <f t="shared" si="6"/>
        <v/>
      </c>
      <c r="B75" s="136"/>
      <c r="C75" s="136"/>
      <c r="D75" s="136"/>
      <c r="E75" s="136"/>
      <c r="F75" s="138"/>
      <c r="G75" s="138"/>
      <c r="H75" s="55"/>
      <c r="I75" s="55"/>
      <c r="J75" s="55"/>
      <c r="K75" s="138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3.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138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3.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138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3.5" customHeight="1">
      <c r="A78" s="163"/>
      <c r="B78" s="55"/>
      <c r="C78" s="55"/>
      <c r="D78" s="55"/>
      <c r="E78" s="55"/>
      <c r="F78" s="55"/>
      <c r="G78" s="55"/>
      <c r="H78" s="55"/>
      <c r="I78" s="55"/>
      <c r="J78" s="55"/>
      <c r="K78" s="138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3.5" customHeight="1">
      <c r="A79" s="55" t="str">
        <f>IF(C79&gt;0,#REF!+1,"")</f>
        <v/>
      </c>
      <c r="B79" s="136"/>
      <c r="C79" s="136"/>
      <c r="D79" s="136"/>
      <c r="E79" s="136"/>
      <c r="F79" s="138"/>
      <c r="G79" s="138"/>
      <c r="H79" s="55"/>
      <c r="I79" s="55"/>
      <c r="J79" s="55"/>
      <c r="K79" s="138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3.5" customHeight="1">
      <c r="A80" s="55" t="str">
        <f t="shared" ref="A80:A84" si="7">IF(C80&gt;0,A79+1,"")</f>
        <v/>
      </c>
      <c r="B80" s="136"/>
      <c r="C80" s="136"/>
      <c r="D80" s="136"/>
      <c r="E80" s="136"/>
      <c r="F80" s="138"/>
      <c r="G80" s="138"/>
      <c r="H80" s="55"/>
      <c r="I80" s="55"/>
      <c r="J80" s="55"/>
      <c r="K80" s="138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3.5" customHeight="1">
      <c r="A81" s="55" t="str">
        <f t="shared" si="7"/>
        <v/>
      </c>
      <c r="B81" s="136"/>
      <c r="C81" s="136"/>
      <c r="D81" s="136"/>
      <c r="E81" s="136"/>
      <c r="F81" s="138"/>
      <c r="G81" s="138"/>
      <c r="H81" s="55"/>
      <c r="I81" s="55"/>
      <c r="J81" s="55"/>
      <c r="K81" s="138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3.5" customHeight="1">
      <c r="A82" s="55" t="str">
        <f t="shared" si="7"/>
        <v/>
      </c>
      <c r="B82" s="136"/>
      <c r="C82" s="136"/>
      <c r="D82" s="136"/>
      <c r="E82" s="136"/>
      <c r="F82" s="138"/>
      <c r="G82" s="138"/>
      <c r="H82" s="55"/>
      <c r="I82" s="55"/>
      <c r="J82" s="55"/>
      <c r="K82" s="138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3.5" customHeight="1">
      <c r="A83" s="55" t="str">
        <f t="shared" si="7"/>
        <v/>
      </c>
      <c r="B83" s="136"/>
      <c r="C83" s="136"/>
      <c r="D83" s="136"/>
      <c r="E83" s="136"/>
      <c r="F83" s="138"/>
      <c r="G83" s="138"/>
      <c r="H83" s="55"/>
      <c r="I83" s="55"/>
      <c r="J83" s="55"/>
      <c r="K83" s="138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3.5" customHeight="1">
      <c r="A84" s="55" t="str">
        <f t="shared" si="7"/>
        <v/>
      </c>
      <c r="B84" s="136"/>
      <c r="C84" s="136"/>
      <c r="D84" s="136"/>
      <c r="E84" s="136"/>
      <c r="F84" s="138"/>
      <c r="G84" s="138"/>
      <c r="H84" s="55"/>
      <c r="I84" s="55"/>
      <c r="J84" s="55"/>
      <c r="K84" s="138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3.5" customHeight="1">
      <c r="A85" s="55"/>
      <c r="B85" s="136"/>
      <c r="C85" s="137"/>
      <c r="D85" s="137"/>
      <c r="E85" s="137"/>
      <c r="F85" s="138"/>
      <c r="G85" s="55"/>
      <c r="H85" s="55"/>
      <c r="I85" s="55"/>
      <c r="J85" s="55"/>
      <c r="K85" s="138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3.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138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3.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138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3.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138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3.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138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3.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138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3.5" customHeight="1">
      <c r="A91" s="55"/>
      <c r="B91" s="136"/>
      <c r="C91" s="137"/>
      <c r="D91" s="137"/>
      <c r="E91" s="137"/>
      <c r="F91" s="55"/>
      <c r="G91" s="55"/>
      <c r="H91" s="55"/>
      <c r="I91" s="55"/>
      <c r="J91" s="55"/>
      <c r="K91" s="138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3.5" customHeight="1">
      <c r="A92" s="55"/>
      <c r="B92" s="136"/>
      <c r="C92" s="137"/>
      <c r="D92" s="137"/>
      <c r="E92" s="137"/>
      <c r="F92" s="55"/>
      <c r="G92" s="55"/>
      <c r="H92" s="55"/>
      <c r="I92" s="55"/>
      <c r="J92" s="55"/>
      <c r="K92" s="138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3.5" customHeight="1">
      <c r="A93" s="55"/>
      <c r="B93" s="136"/>
      <c r="C93" s="137"/>
      <c r="D93" s="137"/>
      <c r="E93" s="137"/>
      <c r="F93" s="55"/>
      <c r="G93" s="55"/>
      <c r="H93" s="55"/>
      <c r="I93" s="55"/>
      <c r="J93" s="55"/>
      <c r="K93" s="138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3.5" customHeight="1">
      <c r="A94" s="55"/>
      <c r="B94" s="136"/>
      <c r="C94" s="137"/>
      <c r="D94" s="137"/>
      <c r="E94" s="137"/>
      <c r="F94" s="55"/>
      <c r="G94" s="55"/>
      <c r="H94" s="55"/>
      <c r="I94" s="55"/>
      <c r="J94" s="55"/>
      <c r="K94" s="138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3.5" customHeight="1">
      <c r="A95" s="55"/>
      <c r="B95" s="136"/>
      <c r="C95" s="137"/>
      <c r="D95" s="137"/>
      <c r="E95" s="137"/>
      <c r="F95" s="55"/>
      <c r="G95" s="55"/>
      <c r="H95" s="55"/>
      <c r="I95" s="55"/>
      <c r="J95" s="55"/>
      <c r="K95" s="138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3.5" customHeight="1">
      <c r="A96" s="55"/>
      <c r="B96" s="136"/>
      <c r="C96" s="137"/>
      <c r="D96" s="137"/>
      <c r="E96" s="137"/>
      <c r="F96" s="55"/>
      <c r="G96" s="55"/>
      <c r="H96" s="55"/>
      <c r="I96" s="55"/>
      <c r="J96" s="55"/>
      <c r="K96" s="138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3.5" customHeight="1">
      <c r="A97" s="55"/>
      <c r="B97" s="136"/>
      <c r="C97" s="137"/>
      <c r="D97" s="137"/>
      <c r="E97" s="137"/>
      <c r="F97" s="55"/>
      <c r="G97" s="55"/>
      <c r="H97" s="55"/>
      <c r="I97" s="55"/>
      <c r="J97" s="55"/>
      <c r="K97" s="138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3.5" customHeight="1">
      <c r="A98" s="55"/>
      <c r="B98" s="136"/>
      <c r="C98" s="137"/>
      <c r="D98" s="137"/>
      <c r="E98" s="137"/>
      <c r="F98" s="55"/>
      <c r="G98" s="55"/>
      <c r="H98" s="55"/>
      <c r="I98" s="55"/>
      <c r="J98" s="55"/>
      <c r="K98" s="138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3.5" customHeight="1">
      <c r="A99" s="55"/>
      <c r="B99" s="136"/>
      <c r="C99" s="137"/>
      <c r="D99" s="137"/>
      <c r="E99" s="137"/>
      <c r="F99" s="55"/>
      <c r="G99" s="55"/>
      <c r="H99" s="55"/>
      <c r="I99" s="55"/>
      <c r="J99" s="55"/>
      <c r="K99" s="138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3.5" customHeight="1">
      <c r="A100" s="55"/>
      <c r="B100" s="136"/>
      <c r="C100" s="137"/>
      <c r="D100" s="137"/>
      <c r="E100" s="137"/>
      <c r="F100" s="55"/>
      <c r="G100" s="55"/>
      <c r="H100" s="55"/>
      <c r="I100" s="55"/>
      <c r="J100" s="55"/>
      <c r="K100" s="138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3.5" customHeight="1">
      <c r="A101" s="55"/>
      <c r="B101" s="136"/>
      <c r="C101" s="137"/>
      <c r="D101" s="137"/>
      <c r="E101" s="137"/>
      <c r="F101" s="55"/>
      <c r="G101" s="55"/>
      <c r="H101" s="55"/>
      <c r="I101" s="55"/>
      <c r="J101" s="55"/>
      <c r="K101" s="138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3.5" customHeight="1">
      <c r="A102" s="55"/>
      <c r="B102" s="136"/>
      <c r="C102" s="137"/>
      <c r="D102" s="137"/>
      <c r="E102" s="137"/>
      <c r="F102" s="55"/>
      <c r="G102" s="55"/>
      <c r="H102" s="55"/>
      <c r="I102" s="55"/>
      <c r="J102" s="55"/>
      <c r="K102" s="138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3.5" customHeight="1">
      <c r="A103" s="55"/>
      <c r="B103" s="136"/>
      <c r="C103" s="137"/>
      <c r="D103" s="137"/>
      <c r="E103" s="137"/>
      <c r="F103" s="55"/>
      <c r="G103" s="55"/>
      <c r="H103" s="55"/>
      <c r="I103" s="55"/>
      <c r="J103" s="55"/>
      <c r="K103" s="138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3.5" customHeight="1">
      <c r="A104" s="55"/>
      <c r="B104" s="136"/>
      <c r="C104" s="137"/>
      <c r="D104" s="137"/>
      <c r="E104" s="137"/>
      <c r="F104" s="55"/>
      <c r="G104" s="55"/>
      <c r="H104" s="55"/>
      <c r="I104" s="55"/>
      <c r="J104" s="55"/>
      <c r="K104" s="138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3.5" customHeight="1">
      <c r="A105" s="55"/>
      <c r="B105" s="136"/>
      <c r="C105" s="137"/>
      <c r="D105" s="137"/>
      <c r="E105" s="137"/>
      <c r="F105" s="55"/>
      <c r="G105" s="55"/>
      <c r="H105" s="55"/>
      <c r="I105" s="55"/>
      <c r="J105" s="55"/>
      <c r="K105" s="138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3.5" customHeight="1">
      <c r="A106" s="55"/>
      <c r="B106" s="136"/>
      <c r="C106" s="137"/>
      <c r="D106" s="137"/>
      <c r="E106" s="137"/>
      <c r="F106" s="55"/>
      <c r="G106" s="55"/>
      <c r="H106" s="55"/>
      <c r="I106" s="55"/>
      <c r="J106" s="55"/>
      <c r="K106" s="138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3.5" customHeight="1">
      <c r="A107" s="55"/>
      <c r="B107" s="136"/>
      <c r="C107" s="137"/>
      <c r="D107" s="137"/>
      <c r="E107" s="137"/>
      <c r="F107" s="55"/>
      <c r="G107" s="55"/>
      <c r="H107" s="55"/>
      <c r="I107" s="55"/>
      <c r="J107" s="55"/>
      <c r="K107" s="138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3.5" customHeight="1">
      <c r="A108" s="55"/>
      <c r="B108" s="136"/>
      <c r="C108" s="137"/>
      <c r="D108" s="137"/>
      <c r="E108" s="137"/>
      <c r="F108" s="55"/>
      <c r="G108" s="55"/>
      <c r="H108" s="55"/>
      <c r="I108" s="55"/>
      <c r="J108" s="55"/>
      <c r="K108" s="138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3.5" customHeight="1">
      <c r="A109" s="55"/>
      <c r="B109" s="136"/>
      <c r="C109" s="137"/>
      <c r="D109" s="137"/>
      <c r="E109" s="137"/>
      <c r="F109" s="55"/>
      <c r="G109" s="55"/>
      <c r="H109" s="55"/>
      <c r="I109" s="55"/>
      <c r="J109" s="55"/>
      <c r="K109" s="138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3.5" customHeight="1">
      <c r="A110" s="55"/>
      <c r="B110" s="136"/>
      <c r="C110" s="137"/>
      <c r="D110" s="137"/>
      <c r="E110" s="137"/>
      <c r="F110" s="55"/>
      <c r="G110" s="55"/>
      <c r="H110" s="55"/>
      <c r="I110" s="55"/>
      <c r="J110" s="55"/>
      <c r="K110" s="138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3.5" customHeight="1">
      <c r="A111" s="55"/>
      <c r="B111" s="136"/>
      <c r="C111" s="137"/>
      <c r="D111" s="137"/>
      <c r="E111" s="137"/>
      <c r="F111" s="55"/>
      <c r="G111" s="55"/>
      <c r="H111" s="55"/>
      <c r="I111" s="55"/>
      <c r="J111" s="55"/>
      <c r="K111" s="138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3.5" customHeight="1">
      <c r="A112" s="55"/>
      <c r="B112" s="136"/>
      <c r="C112" s="137"/>
      <c r="D112" s="137"/>
      <c r="E112" s="137"/>
      <c r="F112" s="55"/>
      <c r="G112" s="55"/>
      <c r="H112" s="55"/>
      <c r="I112" s="55"/>
      <c r="J112" s="55"/>
      <c r="K112" s="138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3.5" customHeight="1">
      <c r="A113" s="55"/>
      <c r="B113" s="136"/>
      <c r="C113" s="137"/>
      <c r="D113" s="137"/>
      <c r="E113" s="137"/>
      <c r="F113" s="55"/>
      <c r="G113" s="55"/>
      <c r="H113" s="55"/>
      <c r="I113" s="55"/>
      <c r="J113" s="55"/>
      <c r="K113" s="138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3.5" customHeight="1">
      <c r="A114" s="55"/>
      <c r="B114" s="136"/>
      <c r="C114" s="137"/>
      <c r="D114" s="137"/>
      <c r="E114" s="137"/>
      <c r="F114" s="55"/>
      <c r="G114" s="55"/>
      <c r="H114" s="55"/>
      <c r="I114" s="55"/>
      <c r="J114" s="55"/>
      <c r="K114" s="138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3.5" customHeight="1">
      <c r="A115" s="55"/>
      <c r="B115" s="136"/>
      <c r="C115" s="137"/>
      <c r="D115" s="137"/>
      <c r="E115" s="137"/>
      <c r="F115" s="55"/>
      <c r="G115" s="55"/>
      <c r="H115" s="55"/>
      <c r="I115" s="55"/>
      <c r="J115" s="55"/>
      <c r="K115" s="138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3.5" customHeight="1">
      <c r="A116" s="55"/>
      <c r="B116" s="136"/>
      <c r="C116" s="137"/>
      <c r="D116" s="137"/>
      <c r="E116" s="137"/>
      <c r="F116" s="55"/>
      <c r="G116" s="55"/>
      <c r="H116" s="55"/>
      <c r="I116" s="55"/>
      <c r="J116" s="55"/>
      <c r="K116" s="138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3.5" customHeight="1">
      <c r="A117" s="55"/>
      <c r="B117" s="136"/>
      <c r="C117" s="137"/>
      <c r="D117" s="137"/>
      <c r="E117" s="137"/>
      <c r="F117" s="55"/>
      <c r="G117" s="55"/>
      <c r="H117" s="55"/>
      <c r="I117" s="55"/>
      <c r="J117" s="55"/>
      <c r="K117" s="138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3.5" customHeight="1">
      <c r="A118" s="55"/>
      <c r="B118" s="136"/>
      <c r="C118" s="137"/>
      <c r="D118" s="137"/>
      <c r="E118" s="137"/>
      <c r="F118" s="55"/>
      <c r="G118" s="55"/>
      <c r="H118" s="55"/>
      <c r="I118" s="55"/>
      <c r="J118" s="55"/>
      <c r="K118" s="138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3.5" customHeight="1">
      <c r="A119" s="55"/>
      <c r="B119" s="136"/>
      <c r="C119" s="137"/>
      <c r="D119" s="137"/>
      <c r="E119" s="137"/>
      <c r="F119" s="55"/>
      <c r="G119" s="55"/>
      <c r="H119" s="55"/>
      <c r="I119" s="55"/>
      <c r="J119" s="55"/>
      <c r="K119" s="138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3.5" customHeight="1">
      <c r="A120" s="55"/>
      <c r="B120" s="136"/>
      <c r="C120" s="137"/>
      <c r="D120" s="137"/>
      <c r="E120" s="137"/>
      <c r="F120" s="55"/>
      <c r="G120" s="55"/>
      <c r="H120" s="55"/>
      <c r="I120" s="55"/>
      <c r="J120" s="55"/>
      <c r="K120" s="138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3.5" customHeight="1">
      <c r="A121" s="55"/>
      <c r="B121" s="136"/>
      <c r="C121" s="137"/>
      <c r="D121" s="137"/>
      <c r="E121" s="137"/>
      <c r="F121" s="55"/>
      <c r="G121" s="55"/>
      <c r="H121" s="55"/>
      <c r="I121" s="55"/>
      <c r="J121" s="55"/>
      <c r="K121" s="138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3.5" customHeight="1">
      <c r="A122" s="55"/>
      <c r="B122" s="136"/>
      <c r="C122" s="137"/>
      <c r="D122" s="137"/>
      <c r="E122" s="137"/>
      <c r="F122" s="55"/>
      <c r="G122" s="55"/>
      <c r="H122" s="55"/>
      <c r="I122" s="55"/>
      <c r="J122" s="55"/>
      <c r="K122" s="138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3.5" customHeight="1">
      <c r="A123" s="55"/>
      <c r="B123" s="136"/>
      <c r="C123" s="137"/>
      <c r="D123" s="137"/>
      <c r="E123" s="137"/>
      <c r="F123" s="55"/>
      <c r="G123" s="55"/>
      <c r="H123" s="55"/>
      <c r="I123" s="55"/>
      <c r="J123" s="55"/>
      <c r="K123" s="138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3.5" customHeight="1">
      <c r="A124" s="55"/>
      <c r="B124" s="136"/>
      <c r="C124" s="137"/>
      <c r="D124" s="137"/>
      <c r="E124" s="137"/>
      <c r="F124" s="55"/>
      <c r="G124" s="55"/>
      <c r="H124" s="55"/>
      <c r="I124" s="55"/>
      <c r="J124" s="55"/>
      <c r="K124" s="138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3.5" customHeight="1">
      <c r="A125" s="55"/>
      <c r="B125" s="136"/>
      <c r="C125" s="137"/>
      <c r="D125" s="137"/>
      <c r="E125" s="137"/>
      <c r="F125" s="55"/>
      <c r="G125" s="55"/>
      <c r="H125" s="55"/>
      <c r="I125" s="55"/>
      <c r="J125" s="55"/>
      <c r="K125" s="138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3.5" customHeight="1">
      <c r="A126" s="55"/>
      <c r="B126" s="136"/>
      <c r="C126" s="137"/>
      <c r="D126" s="137"/>
      <c r="E126" s="137"/>
      <c r="F126" s="55"/>
      <c r="G126" s="55"/>
      <c r="H126" s="55"/>
      <c r="I126" s="55"/>
      <c r="J126" s="55"/>
      <c r="K126" s="138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3.5" customHeight="1">
      <c r="A127" s="55"/>
      <c r="B127" s="136"/>
      <c r="C127" s="137"/>
      <c r="D127" s="137"/>
      <c r="E127" s="137"/>
      <c r="F127" s="55"/>
      <c r="G127" s="55"/>
      <c r="H127" s="55"/>
      <c r="I127" s="55"/>
      <c r="J127" s="55"/>
      <c r="K127" s="138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3.5" customHeight="1">
      <c r="A128" s="55"/>
      <c r="B128" s="136"/>
      <c r="C128" s="137"/>
      <c r="D128" s="137"/>
      <c r="E128" s="137"/>
      <c r="F128" s="55"/>
      <c r="G128" s="55"/>
      <c r="H128" s="55"/>
      <c r="I128" s="55"/>
      <c r="J128" s="55"/>
      <c r="K128" s="138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3.5" customHeight="1">
      <c r="A129" s="55"/>
      <c r="B129" s="136"/>
      <c r="C129" s="137"/>
      <c r="D129" s="137"/>
      <c r="E129" s="137"/>
      <c r="F129" s="55"/>
      <c r="G129" s="55"/>
      <c r="H129" s="55"/>
      <c r="I129" s="55"/>
      <c r="J129" s="55"/>
      <c r="K129" s="138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3.5" customHeight="1">
      <c r="A130" s="55"/>
      <c r="B130" s="136"/>
      <c r="C130" s="137"/>
      <c r="D130" s="137"/>
      <c r="E130" s="137"/>
      <c r="F130" s="55"/>
      <c r="G130" s="55"/>
      <c r="H130" s="55"/>
      <c r="I130" s="55"/>
      <c r="J130" s="55"/>
      <c r="K130" s="138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3.5" customHeight="1">
      <c r="A131" s="55"/>
      <c r="B131" s="136"/>
      <c r="C131" s="137"/>
      <c r="D131" s="137"/>
      <c r="E131" s="137"/>
      <c r="F131" s="55"/>
      <c r="G131" s="55"/>
      <c r="H131" s="55"/>
      <c r="I131" s="55"/>
      <c r="J131" s="55"/>
      <c r="K131" s="138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3.5" customHeight="1">
      <c r="A132" s="55"/>
      <c r="B132" s="136"/>
      <c r="C132" s="137"/>
      <c r="D132" s="137"/>
      <c r="E132" s="137"/>
      <c r="F132" s="55"/>
      <c r="G132" s="55"/>
      <c r="H132" s="55"/>
      <c r="I132" s="55"/>
      <c r="J132" s="55"/>
      <c r="K132" s="138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3.5" customHeight="1">
      <c r="A133" s="55"/>
      <c r="B133" s="136"/>
      <c r="C133" s="137"/>
      <c r="D133" s="137"/>
      <c r="E133" s="137"/>
      <c r="F133" s="55"/>
      <c r="G133" s="55"/>
      <c r="H133" s="55"/>
      <c r="I133" s="55"/>
      <c r="J133" s="55"/>
      <c r="K133" s="138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3.5" customHeight="1">
      <c r="A134" s="55"/>
      <c r="B134" s="136"/>
      <c r="C134" s="137"/>
      <c r="D134" s="137"/>
      <c r="E134" s="137"/>
      <c r="F134" s="55"/>
      <c r="G134" s="55"/>
      <c r="H134" s="55"/>
      <c r="I134" s="55"/>
      <c r="J134" s="55"/>
      <c r="K134" s="138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3.5" customHeight="1">
      <c r="A135" s="55"/>
      <c r="B135" s="136"/>
      <c r="C135" s="137"/>
      <c r="D135" s="137"/>
      <c r="E135" s="137"/>
      <c r="F135" s="55"/>
      <c r="G135" s="55"/>
      <c r="H135" s="55"/>
      <c r="I135" s="55"/>
      <c r="J135" s="55"/>
      <c r="K135" s="138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3.5" customHeight="1">
      <c r="A136" s="55"/>
      <c r="B136" s="136"/>
      <c r="C136" s="137"/>
      <c r="D136" s="137"/>
      <c r="E136" s="137"/>
      <c r="F136" s="55"/>
      <c r="G136" s="55"/>
      <c r="H136" s="55"/>
      <c r="I136" s="55"/>
      <c r="J136" s="55"/>
      <c r="K136" s="138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3.5" customHeight="1">
      <c r="A137" s="55"/>
      <c r="B137" s="136"/>
      <c r="C137" s="137"/>
      <c r="D137" s="137"/>
      <c r="E137" s="137"/>
      <c r="F137" s="55"/>
      <c r="G137" s="55"/>
      <c r="H137" s="55"/>
      <c r="I137" s="55"/>
      <c r="J137" s="55"/>
      <c r="K137" s="138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3.5" customHeight="1">
      <c r="A138" s="55"/>
      <c r="B138" s="136"/>
      <c r="C138" s="137"/>
      <c r="D138" s="137"/>
      <c r="E138" s="137"/>
      <c r="F138" s="55"/>
      <c r="G138" s="55"/>
      <c r="H138" s="55"/>
      <c r="I138" s="55"/>
      <c r="J138" s="55"/>
      <c r="K138" s="138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3.5" customHeight="1">
      <c r="A139" s="55"/>
      <c r="B139" s="136"/>
      <c r="C139" s="137"/>
      <c r="D139" s="137"/>
      <c r="E139" s="137"/>
      <c r="F139" s="55"/>
      <c r="G139" s="55"/>
      <c r="H139" s="55"/>
      <c r="I139" s="55"/>
      <c r="J139" s="55"/>
      <c r="K139" s="138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3.5" customHeight="1">
      <c r="A140" s="55"/>
      <c r="B140" s="136"/>
      <c r="C140" s="137"/>
      <c r="D140" s="137"/>
      <c r="E140" s="137"/>
      <c r="F140" s="55"/>
      <c r="G140" s="55"/>
      <c r="H140" s="55"/>
      <c r="I140" s="55"/>
      <c r="J140" s="55"/>
      <c r="K140" s="138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3.5" customHeight="1">
      <c r="A141" s="55"/>
      <c r="B141" s="136"/>
      <c r="C141" s="137"/>
      <c r="D141" s="137"/>
      <c r="E141" s="137"/>
      <c r="F141" s="55"/>
      <c r="G141" s="55"/>
      <c r="H141" s="55"/>
      <c r="I141" s="55"/>
      <c r="J141" s="55"/>
      <c r="K141" s="138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3.5" customHeight="1">
      <c r="A142" s="55"/>
      <c r="B142" s="136"/>
      <c r="C142" s="137"/>
      <c r="D142" s="137"/>
      <c r="E142" s="137"/>
      <c r="F142" s="55"/>
      <c r="G142" s="55"/>
      <c r="H142" s="55"/>
      <c r="I142" s="55"/>
      <c r="J142" s="55"/>
      <c r="K142" s="138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3.5" customHeight="1">
      <c r="A143" s="55"/>
      <c r="B143" s="136"/>
      <c r="C143" s="137"/>
      <c r="D143" s="137"/>
      <c r="E143" s="137"/>
      <c r="F143" s="55"/>
      <c r="G143" s="55"/>
      <c r="H143" s="55"/>
      <c r="I143" s="55"/>
      <c r="J143" s="55"/>
      <c r="K143" s="138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3.5" customHeight="1">
      <c r="A144" s="55"/>
      <c r="B144" s="136"/>
      <c r="C144" s="137"/>
      <c r="D144" s="137"/>
      <c r="E144" s="137"/>
      <c r="F144" s="55"/>
      <c r="G144" s="55"/>
      <c r="H144" s="55"/>
      <c r="I144" s="55"/>
      <c r="J144" s="55"/>
      <c r="K144" s="138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3.5" customHeight="1">
      <c r="A145" s="55"/>
      <c r="B145" s="136"/>
      <c r="C145" s="137"/>
      <c r="D145" s="137"/>
      <c r="E145" s="137"/>
      <c r="F145" s="55"/>
      <c r="G145" s="55"/>
      <c r="H145" s="55"/>
      <c r="I145" s="55"/>
      <c r="J145" s="55"/>
      <c r="K145" s="138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3.5" customHeight="1">
      <c r="A146" s="55"/>
      <c r="B146" s="136"/>
      <c r="C146" s="137"/>
      <c r="D146" s="137"/>
      <c r="E146" s="137"/>
      <c r="F146" s="55"/>
      <c r="G146" s="55"/>
      <c r="H146" s="55"/>
      <c r="I146" s="55"/>
      <c r="J146" s="55"/>
      <c r="K146" s="138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3.5" customHeight="1">
      <c r="A147" s="55"/>
      <c r="B147" s="136"/>
      <c r="C147" s="137"/>
      <c r="D147" s="137"/>
      <c r="E147" s="137"/>
      <c r="F147" s="55"/>
      <c r="G147" s="55"/>
      <c r="H147" s="55"/>
      <c r="I147" s="55"/>
      <c r="J147" s="55"/>
      <c r="K147" s="138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3.5" customHeight="1">
      <c r="A148" s="55"/>
      <c r="B148" s="136"/>
      <c r="C148" s="137"/>
      <c r="D148" s="137"/>
      <c r="E148" s="137"/>
      <c r="F148" s="55"/>
      <c r="G148" s="55"/>
      <c r="H148" s="55"/>
      <c r="I148" s="55"/>
      <c r="J148" s="55"/>
      <c r="K148" s="138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3.5" customHeight="1">
      <c r="A149" s="55"/>
      <c r="B149" s="136"/>
      <c r="C149" s="137"/>
      <c r="D149" s="137"/>
      <c r="E149" s="137"/>
      <c r="F149" s="55"/>
      <c r="G149" s="55"/>
      <c r="H149" s="55"/>
      <c r="I149" s="55"/>
      <c r="J149" s="55"/>
      <c r="K149" s="138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3.5" customHeight="1">
      <c r="A150" s="55"/>
      <c r="B150" s="136"/>
      <c r="C150" s="137"/>
      <c r="D150" s="137"/>
      <c r="E150" s="137"/>
      <c r="F150" s="55"/>
      <c r="G150" s="55"/>
      <c r="H150" s="55"/>
      <c r="I150" s="55"/>
      <c r="J150" s="55"/>
      <c r="K150" s="138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3.5" customHeight="1">
      <c r="A151" s="55"/>
      <c r="B151" s="136"/>
      <c r="C151" s="137"/>
      <c r="D151" s="137"/>
      <c r="E151" s="137"/>
      <c r="F151" s="55"/>
      <c r="G151" s="55"/>
      <c r="H151" s="55"/>
      <c r="I151" s="55"/>
      <c r="J151" s="55"/>
      <c r="K151" s="138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3.5" customHeight="1">
      <c r="A152" s="55"/>
      <c r="B152" s="136"/>
      <c r="C152" s="137"/>
      <c r="D152" s="137"/>
      <c r="E152" s="137"/>
      <c r="F152" s="55"/>
      <c r="G152" s="55"/>
      <c r="H152" s="55"/>
      <c r="I152" s="55"/>
      <c r="J152" s="55"/>
      <c r="K152" s="138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3.5" customHeight="1">
      <c r="A153" s="55"/>
      <c r="B153" s="136"/>
      <c r="C153" s="137"/>
      <c r="D153" s="137"/>
      <c r="E153" s="137"/>
      <c r="F153" s="55"/>
      <c r="G153" s="55"/>
      <c r="H153" s="55"/>
      <c r="I153" s="55"/>
      <c r="J153" s="55"/>
      <c r="K153" s="138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3.5" customHeight="1">
      <c r="A154" s="55"/>
      <c r="B154" s="136"/>
      <c r="C154" s="137"/>
      <c r="D154" s="137"/>
      <c r="E154" s="137"/>
      <c r="F154" s="55"/>
      <c r="G154" s="55"/>
      <c r="H154" s="55"/>
      <c r="I154" s="55"/>
      <c r="J154" s="55"/>
      <c r="K154" s="138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3.5" customHeight="1">
      <c r="A155" s="55"/>
      <c r="B155" s="136"/>
      <c r="C155" s="137"/>
      <c r="D155" s="137"/>
      <c r="E155" s="137"/>
      <c r="F155" s="55"/>
      <c r="G155" s="55"/>
      <c r="H155" s="55"/>
      <c r="I155" s="55"/>
      <c r="J155" s="55"/>
      <c r="K155" s="138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3.5" customHeight="1">
      <c r="A156" s="55"/>
      <c r="B156" s="136"/>
      <c r="C156" s="137"/>
      <c r="D156" s="137"/>
      <c r="E156" s="137"/>
      <c r="F156" s="55"/>
      <c r="G156" s="55"/>
      <c r="H156" s="55"/>
      <c r="I156" s="55"/>
      <c r="J156" s="55"/>
      <c r="K156" s="138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3.5" customHeight="1">
      <c r="A157" s="55"/>
      <c r="B157" s="136"/>
      <c r="C157" s="137"/>
      <c r="D157" s="137"/>
      <c r="E157" s="137"/>
      <c r="F157" s="55"/>
      <c r="G157" s="55"/>
      <c r="H157" s="55"/>
      <c r="I157" s="55"/>
      <c r="J157" s="55"/>
      <c r="K157" s="138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3.5" customHeight="1">
      <c r="A158" s="55"/>
      <c r="B158" s="136"/>
      <c r="C158" s="137"/>
      <c r="D158" s="137"/>
      <c r="E158" s="137"/>
      <c r="F158" s="55"/>
      <c r="G158" s="55"/>
      <c r="H158" s="55"/>
      <c r="I158" s="55"/>
      <c r="J158" s="55"/>
      <c r="K158" s="138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3.5" customHeight="1">
      <c r="A159" s="55"/>
      <c r="B159" s="136"/>
      <c r="C159" s="137"/>
      <c r="D159" s="137"/>
      <c r="E159" s="137"/>
      <c r="F159" s="55"/>
      <c r="G159" s="55"/>
      <c r="H159" s="55"/>
      <c r="I159" s="55"/>
      <c r="J159" s="55"/>
      <c r="K159" s="138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3.5" customHeight="1">
      <c r="A160" s="55"/>
      <c r="B160" s="136"/>
      <c r="C160" s="137"/>
      <c r="D160" s="137"/>
      <c r="E160" s="137"/>
      <c r="F160" s="55"/>
      <c r="G160" s="55"/>
      <c r="H160" s="55"/>
      <c r="I160" s="55"/>
      <c r="J160" s="55"/>
      <c r="K160" s="138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3.5" customHeight="1">
      <c r="A161" s="55"/>
      <c r="B161" s="136"/>
      <c r="C161" s="137"/>
      <c r="D161" s="137"/>
      <c r="E161" s="137"/>
      <c r="F161" s="55"/>
      <c r="G161" s="55"/>
      <c r="H161" s="55"/>
      <c r="I161" s="55"/>
      <c r="J161" s="55"/>
      <c r="K161" s="138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3.5" customHeight="1">
      <c r="A162" s="55"/>
      <c r="B162" s="136"/>
      <c r="C162" s="137"/>
      <c r="D162" s="137"/>
      <c r="E162" s="137"/>
      <c r="F162" s="55"/>
      <c r="G162" s="55"/>
      <c r="H162" s="55"/>
      <c r="I162" s="55"/>
      <c r="J162" s="55"/>
      <c r="K162" s="138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3.5" customHeight="1">
      <c r="A163" s="55"/>
      <c r="B163" s="136"/>
      <c r="C163" s="137"/>
      <c r="D163" s="137"/>
      <c r="E163" s="137"/>
      <c r="F163" s="55"/>
      <c r="G163" s="55"/>
      <c r="H163" s="55"/>
      <c r="I163" s="55"/>
      <c r="J163" s="55"/>
      <c r="K163" s="138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3.5" customHeight="1">
      <c r="A164" s="55"/>
      <c r="B164" s="136"/>
      <c r="C164" s="137"/>
      <c r="D164" s="137"/>
      <c r="E164" s="137"/>
      <c r="F164" s="55"/>
      <c r="G164" s="55"/>
      <c r="H164" s="55"/>
      <c r="I164" s="55"/>
      <c r="J164" s="55"/>
      <c r="K164" s="138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3.5" customHeight="1">
      <c r="A165" s="55"/>
      <c r="B165" s="136"/>
      <c r="C165" s="137"/>
      <c r="D165" s="137"/>
      <c r="E165" s="137"/>
      <c r="F165" s="55"/>
      <c r="G165" s="55"/>
      <c r="H165" s="55"/>
      <c r="I165" s="55"/>
      <c r="J165" s="55"/>
      <c r="K165" s="138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3.5" customHeight="1">
      <c r="A166" s="55"/>
      <c r="B166" s="136"/>
      <c r="C166" s="137"/>
      <c r="D166" s="137"/>
      <c r="E166" s="137"/>
      <c r="F166" s="55"/>
      <c r="G166" s="55"/>
      <c r="H166" s="55"/>
      <c r="I166" s="55"/>
      <c r="J166" s="55"/>
      <c r="K166" s="138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3.5" customHeight="1">
      <c r="A167" s="55"/>
      <c r="B167" s="136"/>
      <c r="C167" s="137"/>
      <c r="D167" s="137"/>
      <c r="E167" s="137"/>
      <c r="F167" s="55"/>
      <c r="G167" s="55"/>
      <c r="H167" s="55"/>
      <c r="I167" s="55"/>
      <c r="J167" s="55"/>
      <c r="K167" s="138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3.5" customHeight="1">
      <c r="A168" s="55"/>
      <c r="B168" s="136"/>
      <c r="C168" s="137"/>
      <c r="D168" s="137"/>
      <c r="E168" s="137"/>
      <c r="F168" s="55"/>
      <c r="G168" s="55"/>
      <c r="H168" s="55"/>
      <c r="I168" s="55"/>
      <c r="J168" s="55"/>
      <c r="K168" s="138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3.5" customHeight="1">
      <c r="A169" s="55"/>
      <c r="B169" s="136"/>
      <c r="C169" s="137"/>
      <c r="D169" s="137"/>
      <c r="E169" s="137"/>
      <c r="F169" s="55"/>
      <c r="G169" s="55"/>
      <c r="H169" s="55"/>
      <c r="I169" s="55"/>
      <c r="J169" s="55"/>
      <c r="K169" s="138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3.5" customHeight="1">
      <c r="A170" s="55"/>
      <c r="B170" s="136"/>
      <c r="C170" s="137"/>
      <c r="D170" s="137"/>
      <c r="E170" s="137"/>
      <c r="F170" s="55"/>
      <c r="G170" s="55"/>
      <c r="H170" s="55"/>
      <c r="I170" s="55"/>
      <c r="J170" s="55"/>
      <c r="K170" s="138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3.5" customHeight="1">
      <c r="A171" s="55"/>
      <c r="B171" s="136"/>
      <c r="C171" s="137"/>
      <c r="D171" s="137"/>
      <c r="E171" s="137"/>
      <c r="F171" s="55"/>
      <c r="G171" s="55"/>
      <c r="H171" s="55"/>
      <c r="I171" s="55"/>
      <c r="J171" s="55"/>
      <c r="K171" s="138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3.5" customHeight="1">
      <c r="A172" s="55"/>
      <c r="B172" s="136"/>
      <c r="C172" s="137"/>
      <c r="D172" s="137"/>
      <c r="E172" s="137"/>
      <c r="F172" s="55"/>
      <c r="G172" s="55"/>
      <c r="H172" s="55"/>
      <c r="I172" s="55"/>
      <c r="J172" s="55"/>
      <c r="K172" s="138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3.5" customHeight="1">
      <c r="A173" s="55"/>
      <c r="B173" s="136"/>
      <c r="C173" s="137"/>
      <c r="D173" s="137"/>
      <c r="E173" s="137"/>
      <c r="F173" s="55"/>
      <c r="G173" s="55"/>
      <c r="H173" s="55"/>
      <c r="I173" s="55"/>
      <c r="J173" s="55"/>
      <c r="K173" s="138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3.5" customHeight="1">
      <c r="A174" s="55"/>
      <c r="B174" s="136"/>
      <c r="C174" s="137"/>
      <c r="D174" s="137"/>
      <c r="E174" s="137"/>
      <c r="F174" s="55"/>
      <c r="G174" s="55"/>
      <c r="H174" s="55"/>
      <c r="I174" s="55"/>
      <c r="J174" s="55"/>
      <c r="K174" s="138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3.5" customHeight="1">
      <c r="A175" s="55"/>
      <c r="B175" s="136"/>
      <c r="C175" s="137"/>
      <c r="D175" s="137"/>
      <c r="E175" s="137"/>
      <c r="F175" s="55"/>
      <c r="G175" s="55"/>
      <c r="H175" s="55"/>
      <c r="I175" s="55"/>
      <c r="J175" s="55"/>
      <c r="K175" s="138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3.5" customHeight="1">
      <c r="A176" s="55"/>
      <c r="B176" s="136"/>
      <c r="C176" s="137"/>
      <c r="D176" s="137"/>
      <c r="E176" s="137"/>
      <c r="F176" s="55"/>
      <c r="G176" s="55"/>
      <c r="H176" s="55"/>
      <c r="I176" s="55"/>
      <c r="J176" s="55"/>
      <c r="K176" s="138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3.5" customHeight="1">
      <c r="A177" s="55"/>
      <c r="B177" s="136"/>
      <c r="C177" s="137"/>
      <c r="D177" s="137"/>
      <c r="E177" s="137"/>
      <c r="F177" s="55"/>
      <c r="G177" s="55"/>
      <c r="H177" s="55"/>
      <c r="I177" s="55"/>
      <c r="J177" s="55"/>
      <c r="K177" s="138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3.5" customHeight="1">
      <c r="A178" s="55"/>
      <c r="B178" s="136"/>
      <c r="C178" s="137"/>
      <c r="D178" s="137"/>
      <c r="E178" s="137"/>
      <c r="F178" s="55"/>
      <c r="G178" s="55"/>
      <c r="H178" s="55"/>
      <c r="I178" s="55"/>
      <c r="J178" s="55"/>
      <c r="K178" s="138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3.5" customHeight="1">
      <c r="A179" s="55"/>
      <c r="B179" s="136"/>
      <c r="C179" s="137"/>
      <c r="D179" s="137"/>
      <c r="E179" s="137"/>
      <c r="F179" s="55"/>
      <c r="G179" s="55"/>
      <c r="H179" s="55"/>
      <c r="I179" s="55"/>
      <c r="J179" s="55"/>
      <c r="K179" s="138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3.5" customHeight="1">
      <c r="A180" s="55"/>
      <c r="B180" s="136"/>
      <c r="C180" s="137"/>
      <c r="D180" s="137"/>
      <c r="E180" s="137"/>
      <c r="F180" s="55"/>
      <c r="G180" s="55"/>
      <c r="H180" s="55"/>
      <c r="I180" s="55"/>
      <c r="J180" s="55"/>
      <c r="K180" s="138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3.5" customHeight="1">
      <c r="A181" s="55"/>
      <c r="B181" s="136"/>
      <c r="C181" s="137"/>
      <c r="D181" s="137"/>
      <c r="E181" s="137"/>
      <c r="F181" s="55"/>
      <c r="G181" s="55"/>
      <c r="H181" s="55"/>
      <c r="I181" s="55"/>
      <c r="J181" s="55"/>
      <c r="K181" s="138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3.5" customHeight="1">
      <c r="A182" s="55"/>
      <c r="B182" s="136"/>
      <c r="C182" s="137"/>
      <c r="D182" s="137"/>
      <c r="E182" s="137"/>
      <c r="F182" s="55"/>
      <c r="G182" s="55"/>
      <c r="H182" s="55"/>
      <c r="I182" s="55"/>
      <c r="J182" s="55"/>
      <c r="K182" s="138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3.5" customHeight="1">
      <c r="A183" s="55"/>
      <c r="B183" s="136"/>
      <c r="C183" s="137"/>
      <c r="D183" s="137"/>
      <c r="E183" s="137"/>
      <c r="F183" s="55"/>
      <c r="G183" s="55"/>
      <c r="H183" s="55"/>
      <c r="I183" s="55"/>
      <c r="J183" s="55"/>
      <c r="K183" s="138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3.5" customHeight="1">
      <c r="A184" s="55"/>
      <c r="B184" s="136"/>
      <c r="C184" s="137"/>
      <c r="D184" s="137"/>
      <c r="E184" s="137"/>
      <c r="F184" s="55"/>
      <c r="G184" s="55"/>
      <c r="H184" s="55"/>
      <c r="I184" s="55"/>
      <c r="J184" s="55"/>
      <c r="K184" s="138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3.5" customHeight="1">
      <c r="A185" s="55"/>
      <c r="B185" s="136"/>
      <c r="C185" s="137"/>
      <c r="D185" s="137"/>
      <c r="E185" s="137"/>
      <c r="F185" s="55"/>
      <c r="G185" s="55"/>
      <c r="H185" s="55"/>
      <c r="I185" s="55"/>
      <c r="J185" s="55"/>
      <c r="K185" s="138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3.5" customHeight="1">
      <c r="A186" s="55"/>
      <c r="B186" s="136"/>
      <c r="C186" s="137"/>
      <c r="D186" s="137"/>
      <c r="E186" s="137"/>
      <c r="F186" s="55"/>
      <c r="G186" s="55"/>
      <c r="H186" s="55"/>
      <c r="I186" s="55"/>
      <c r="J186" s="55"/>
      <c r="K186" s="138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3.5" customHeight="1">
      <c r="A187" s="55"/>
      <c r="B187" s="136"/>
      <c r="C187" s="137"/>
      <c r="D187" s="137"/>
      <c r="E187" s="137"/>
      <c r="F187" s="55"/>
      <c r="G187" s="55"/>
      <c r="H187" s="55"/>
      <c r="I187" s="55"/>
      <c r="J187" s="55"/>
      <c r="K187" s="138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3.5" customHeight="1">
      <c r="A188" s="55"/>
      <c r="B188" s="136"/>
      <c r="C188" s="137"/>
      <c r="D188" s="137"/>
      <c r="E188" s="137"/>
      <c r="F188" s="55"/>
      <c r="G188" s="55"/>
      <c r="H188" s="55"/>
      <c r="I188" s="55"/>
      <c r="J188" s="55"/>
      <c r="K188" s="138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3.5" customHeight="1">
      <c r="A189" s="55"/>
      <c r="B189" s="136"/>
      <c r="C189" s="137"/>
      <c r="D189" s="137"/>
      <c r="E189" s="137"/>
      <c r="F189" s="55"/>
      <c r="G189" s="55"/>
      <c r="H189" s="55"/>
      <c r="I189" s="55"/>
      <c r="J189" s="55"/>
      <c r="K189" s="138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3.5" customHeight="1">
      <c r="A190" s="55"/>
      <c r="B190" s="136"/>
      <c r="C190" s="137"/>
      <c r="D190" s="137"/>
      <c r="E190" s="137"/>
      <c r="F190" s="55"/>
      <c r="G190" s="55"/>
      <c r="H190" s="55"/>
      <c r="I190" s="55"/>
      <c r="J190" s="55"/>
      <c r="K190" s="138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3.5" customHeight="1">
      <c r="A191" s="55"/>
      <c r="B191" s="136"/>
      <c r="C191" s="137"/>
      <c r="D191" s="137"/>
      <c r="E191" s="137"/>
      <c r="F191" s="55"/>
      <c r="G191" s="55"/>
      <c r="H191" s="55"/>
      <c r="I191" s="55"/>
      <c r="J191" s="55"/>
      <c r="K191" s="138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3.5" customHeight="1">
      <c r="A192" s="55"/>
      <c r="B192" s="136"/>
      <c r="C192" s="137"/>
      <c r="D192" s="137"/>
      <c r="E192" s="137"/>
      <c r="F192" s="55"/>
      <c r="G192" s="55"/>
      <c r="H192" s="55"/>
      <c r="I192" s="55"/>
      <c r="J192" s="55"/>
      <c r="K192" s="138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3.5" customHeight="1">
      <c r="A193" s="55"/>
      <c r="B193" s="136"/>
      <c r="C193" s="137"/>
      <c r="D193" s="137"/>
      <c r="E193" s="137"/>
      <c r="F193" s="55"/>
      <c r="G193" s="55"/>
      <c r="H193" s="55"/>
      <c r="I193" s="55"/>
      <c r="J193" s="55"/>
      <c r="K193" s="138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3.5" customHeight="1">
      <c r="A194" s="55"/>
      <c r="B194" s="136"/>
      <c r="C194" s="137"/>
      <c r="D194" s="137"/>
      <c r="E194" s="137"/>
      <c r="F194" s="55"/>
      <c r="G194" s="55"/>
      <c r="H194" s="55"/>
      <c r="I194" s="55"/>
      <c r="J194" s="55"/>
      <c r="K194" s="138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3.5" customHeight="1">
      <c r="A195" s="55"/>
      <c r="B195" s="136"/>
      <c r="C195" s="137"/>
      <c r="D195" s="137"/>
      <c r="E195" s="137"/>
      <c r="F195" s="55"/>
      <c r="G195" s="55"/>
      <c r="H195" s="55"/>
      <c r="I195" s="55"/>
      <c r="J195" s="55"/>
      <c r="K195" s="138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3.5" customHeight="1">
      <c r="A196" s="55"/>
      <c r="B196" s="136"/>
      <c r="C196" s="137"/>
      <c r="D196" s="137"/>
      <c r="E196" s="137"/>
      <c r="F196" s="55"/>
      <c r="G196" s="55"/>
      <c r="H196" s="55"/>
      <c r="I196" s="55"/>
      <c r="J196" s="55"/>
      <c r="K196" s="138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3.5" customHeight="1">
      <c r="A197" s="55"/>
      <c r="B197" s="136"/>
      <c r="C197" s="137"/>
      <c r="D197" s="137"/>
      <c r="E197" s="137"/>
      <c r="F197" s="55"/>
      <c r="G197" s="55"/>
      <c r="H197" s="55"/>
      <c r="I197" s="55"/>
      <c r="J197" s="55"/>
      <c r="K197" s="138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3.5" customHeight="1">
      <c r="A198" s="55"/>
      <c r="B198" s="136"/>
      <c r="C198" s="137"/>
      <c r="D198" s="137"/>
      <c r="E198" s="137"/>
      <c r="F198" s="55"/>
      <c r="G198" s="55"/>
      <c r="H198" s="55"/>
      <c r="I198" s="55"/>
      <c r="J198" s="55"/>
      <c r="K198" s="138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3.5" customHeight="1">
      <c r="A199" s="55"/>
      <c r="B199" s="136"/>
      <c r="C199" s="137"/>
      <c r="D199" s="137"/>
      <c r="E199" s="137"/>
      <c r="F199" s="55"/>
      <c r="G199" s="55"/>
      <c r="H199" s="55"/>
      <c r="I199" s="55"/>
      <c r="J199" s="55"/>
      <c r="K199" s="138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3.5" customHeight="1">
      <c r="A200" s="55"/>
      <c r="B200" s="136"/>
      <c r="C200" s="137"/>
      <c r="D200" s="137"/>
      <c r="E200" s="137"/>
      <c r="F200" s="55"/>
      <c r="G200" s="55"/>
      <c r="H200" s="55"/>
      <c r="I200" s="55"/>
      <c r="J200" s="55"/>
      <c r="K200" s="138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3.5" customHeight="1">
      <c r="A201" s="55"/>
      <c r="B201" s="136"/>
      <c r="C201" s="137"/>
      <c r="D201" s="137"/>
      <c r="E201" s="137"/>
      <c r="F201" s="55"/>
      <c r="G201" s="55"/>
      <c r="H201" s="55"/>
      <c r="I201" s="55"/>
      <c r="J201" s="55"/>
      <c r="K201" s="138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3.5" customHeight="1">
      <c r="A202" s="55"/>
      <c r="B202" s="136"/>
      <c r="C202" s="137"/>
      <c r="D202" s="137"/>
      <c r="E202" s="137"/>
      <c r="F202" s="55"/>
      <c r="G202" s="55"/>
      <c r="H202" s="55"/>
      <c r="I202" s="55"/>
      <c r="J202" s="55"/>
      <c r="K202" s="138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3.5" customHeight="1">
      <c r="A203" s="55"/>
      <c r="B203" s="136"/>
      <c r="C203" s="137"/>
      <c r="D203" s="137"/>
      <c r="E203" s="137"/>
      <c r="F203" s="55"/>
      <c r="G203" s="55"/>
      <c r="H203" s="55"/>
      <c r="I203" s="55"/>
      <c r="J203" s="55"/>
      <c r="K203" s="138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3.5" customHeight="1">
      <c r="A204" s="55"/>
      <c r="B204" s="136"/>
      <c r="C204" s="137"/>
      <c r="D204" s="137"/>
      <c r="E204" s="137"/>
      <c r="F204" s="55"/>
      <c r="G204" s="55"/>
      <c r="H204" s="55"/>
      <c r="I204" s="55"/>
      <c r="J204" s="55"/>
      <c r="K204" s="138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3.5" customHeight="1">
      <c r="A205" s="55"/>
      <c r="B205" s="136"/>
      <c r="C205" s="137"/>
      <c r="D205" s="137"/>
      <c r="E205" s="137"/>
      <c r="F205" s="55"/>
      <c r="G205" s="55"/>
      <c r="H205" s="55"/>
      <c r="I205" s="55"/>
      <c r="J205" s="55"/>
      <c r="K205" s="138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3.5" customHeight="1">
      <c r="A206" s="55"/>
      <c r="B206" s="136"/>
      <c r="C206" s="137"/>
      <c r="D206" s="137"/>
      <c r="E206" s="137"/>
      <c r="F206" s="55"/>
      <c r="G206" s="55"/>
      <c r="H206" s="55"/>
      <c r="I206" s="55"/>
      <c r="J206" s="55"/>
      <c r="K206" s="138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3.5" customHeight="1">
      <c r="A207" s="55"/>
      <c r="B207" s="136"/>
      <c r="C207" s="137"/>
      <c r="D207" s="137"/>
      <c r="E207" s="137"/>
      <c r="F207" s="55"/>
      <c r="G207" s="55"/>
      <c r="H207" s="55"/>
      <c r="I207" s="55"/>
      <c r="J207" s="55"/>
      <c r="K207" s="138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3.5" customHeight="1">
      <c r="A208" s="55"/>
      <c r="B208" s="136"/>
      <c r="C208" s="137"/>
      <c r="D208" s="137"/>
      <c r="E208" s="137"/>
      <c r="F208" s="55"/>
      <c r="G208" s="55"/>
      <c r="H208" s="55"/>
      <c r="I208" s="55"/>
      <c r="J208" s="55"/>
      <c r="K208" s="138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3.5" customHeight="1">
      <c r="A209" s="55"/>
      <c r="B209" s="136"/>
      <c r="C209" s="137"/>
      <c r="D209" s="137"/>
      <c r="E209" s="137"/>
      <c r="F209" s="55"/>
      <c r="G209" s="55"/>
      <c r="H209" s="55"/>
      <c r="I209" s="55"/>
      <c r="J209" s="55"/>
      <c r="K209" s="138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3.5" customHeight="1">
      <c r="A210" s="55"/>
      <c r="B210" s="136"/>
      <c r="C210" s="137"/>
      <c r="D210" s="137"/>
      <c r="E210" s="137"/>
      <c r="F210" s="55"/>
      <c r="G210" s="55"/>
      <c r="H210" s="55"/>
      <c r="I210" s="55"/>
      <c r="J210" s="55"/>
      <c r="K210" s="138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3.5" customHeight="1">
      <c r="A211" s="55"/>
      <c r="B211" s="136"/>
      <c r="C211" s="137"/>
      <c r="D211" s="137"/>
      <c r="E211" s="137"/>
      <c r="F211" s="55"/>
      <c r="G211" s="55"/>
      <c r="H211" s="55"/>
      <c r="I211" s="55"/>
      <c r="J211" s="55"/>
      <c r="K211" s="138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3.5" customHeight="1">
      <c r="A212" s="55"/>
      <c r="B212" s="136"/>
      <c r="C212" s="137"/>
      <c r="D212" s="137"/>
      <c r="E212" s="137"/>
      <c r="F212" s="55"/>
      <c r="G212" s="55"/>
      <c r="H212" s="55"/>
      <c r="I212" s="55"/>
      <c r="J212" s="55"/>
      <c r="K212" s="138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3.5" customHeight="1">
      <c r="A213" s="55"/>
      <c r="B213" s="136"/>
      <c r="C213" s="137"/>
      <c r="D213" s="137"/>
      <c r="E213" s="137"/>
      <c r="F213" s="55"/>
      <c r="G213" s="55"/>
      <c r="H213" s="55"/>
      <c r="I213" s="55"/>
      <c r="J213" s="55"/>
      <c r="K213" s="138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3.5" customHeight="1">
      <c r="A214" s="55"/>
      <c r="B214" s="136"/>
      <c r="C214" s="137"/>
      <c r="D214" s="137"/>
      <c r="E214" s="137"/>
      <c r="F214" s="55"/>
      <c r="G214" s="55"/>
      <c r="H214" s="55"/>
      <c r="I214" s="55"/>
      <c r="J214" s="55"/>
      <c r="K214" s="138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3.5" customHeight="1">
      <c r="A215" s="55"/>
      <c r="B215" s="136"/>
      <c r="C215" s="137"/>
      <c r="D215" s="137"/>
      <c r="E215" s="137"/>
      <c r="F215" s="55"/>
      <c r="G215" s="55"/>
      <c r="H215" s="55"/>
      <c r="I215" s="55"/>
      <c r="J215" s="55"/>
      <c r="K215" s="138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3.5" customHeight="1">
      <c r="A216" s="55"/>
      <c r="B216" s="136"/>
      <c r="C216" s="137"/>
      <c r="D216" s="137"/>
      <c r="E216" s="137"/>
      <c r="F216" s="55"/>
      <c r="G216" s="55"/>
      <c r="H216" s="55"/>
      <c r="I216" s="55"/>
      <c r="J216" s="55"/>
      <c r="K216" s="138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3.5" customHeight="1">
      <c r="A217" s="55"/>
      <c r="B217" s="136"/>
      <c r="C217" s="137"/>
      <c r="D217" s="137"/>
      <c r="E217" s="137"/>
      <c r="F217" s="55"/>
      <c r="G217" s="55"/>
      <c r="H217" s="55"/>
      <c r="I217" s="55"/>
      <c r="J217" s="55"/>
      <c r="K217" s="138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3.5" customHeight="1">
      <c r="A218" s="55"/>
      <c r="B218" s="136"/>
      <c r="C218" s="137"/>
      <c r="D218" s="137"/>
      <c r="E218" s="137"/>
      <c r="F218" s="55"/>
      <c r="G218" s="55"/>
      <c r="H218" s="55"/>
      <c r="I218" s="55"/>
      <c r="J218" s="55"/>
      <c r="K218" s="138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3.5" customHeight="1">
      <c r="A219" s="55"/>
      <c r="B219" s="136"/>
      <c r="C219" s="137"/>
      <c r="D219" s="137"/>
      <c r="E219" s="137"/>
      <c r="F219" s="55"/>
      <c r="G219" s="55"/>
      <c r="H219" s="55"/>
      <c r="I219" s="55"/>
      <c r="J219" s="55"/>
      <c r="K219" s="138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3.5" customHeight="1">
      <c r="A220" s="55"/>
      <c r="B220" s="136"/>
      <c r="C220" s="137"/>
      <c r="D220" s="137"/>
      <c r="E220" s="137"/>
      <c r="F220" s="55"/>
      <c r="G220" s="55"/>
      <c r="H220" s="55"/>
      <c r="I220" s="55"/>
      <c r="J220" s="55"/>
      <c r="K220" s="138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3.5" customHeight="1">
      <c r="A221" s="55"/>
      <c r="B221" s="136"/>
      <c r="C221" s="137"/>
      <c r="D221" s="137"/>
      <c r="E221" s="137"/>
      <c r="F221" s="55"/>
      <c r="G221" s="55"/>
      <c r="H221" s="55"/>
      <c r="I221" s="55"/>
      <c r="J221" s="55"/>
      <c r="K221" s="138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3.5" customHeight="1">
      <c r="A222" s="55"/>
      <c r="B222" s="136"/>
      <c r="C222" s="137"/>
      <c r="D222" s="137"/>
      <c r="E222" s="137"/>
      <c r="F222" s="55"/>
      <c r="G222" s="55"/>
      <c r="H222" s="55"/>
      <c r="I222" s="55"/>
      <c r="J222" s="55"/>
      <c r="K222" s="138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3.5" customHeight="1">
      <c r="A223" s="55"/>
      <c r="B223" s="136"/>
      <c r="C223" s="137"/>
      <c r="D223" s="137"/>
      <c r="E223" s="137"/>
      <c r="F223" s="55"/>
      <c r="G223" s="55"/>
      <c r="H223" s="55"/>
      <c r="I223" s="55"/>
      <c r="J223" s="55"/>
      <c r="K223" s="138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3.5" customHeight="1">
      <c r="A224" s="55"/>
      <c r="B224" s="136"/>
      <c r="C224" s="137"/>
      <c r="D224" s="137"/>
      <c r="E224" s="137"/>
      <c r="F224" s="55"/>
      <c r="G224" s="55"/>
      <c r="H224" s="55"/>
      <c r="I224" s="55"/>
      <c r="J224" s="55"/>
      <c r="K224" s="138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3.5" customHeight="1">
      <c r="A225" s="55"/>
      <c r="B225" s="136"/>
      <c r="C225" s="137"/>
      <c r="D225" s="137"/>
      <c r="E225" s="137"/>
      <c r="F225" s="55"/>
      <c r="G225" s="55"/>
      <c r="H225" s="55"/>
      <c r="I225" s="55"/>
      <c r="J225" s="55"/>
      <c r="K225" s="138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3.5" customHeight="1">
      <c r="A226" s="55"/>
      <c r="B226" s="136"/>
      <c r="C226" s="137"/>
      <c r="D226" s="137"/>
      <c r="E226" s="137"/>
      <c r="F226" s="55"/>
      <c r="G226" s="55"/>
      <c r="H226" s="55"/>
      <c r="I226" s="55"/>
      <c r="J226" s="55"/>
      <c r="K226" s="138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3.5" customHeight="1">
      <c r="A227" s="55"/>
      <c r="B227" s="136"/>
      <c r="C227" s="137"/>
      <c r="D227" s="137"/>
      <c r="E227" s="137"/>
      <c r="F227" s="55"/>
      <c r="G227" s="55"/>
      <c r="H227" s="55"/>
      <c r="I227" s="55"/>
      <c r="J227" s="55"/>
      <c r="K227" s="138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3.5" customHeight="1">
      <c r="A228" s="55"/>
      <c r="B228" s="136"/>
      <c r="C228" s="137"/>
      <c r="D228" s="137"/>
      <c r="E228" s="137"/>
      <c r="F228" s="55"/>
      <c r="G228" s="55"/>
      <c r="H228" s="55"/>
      <c r="I228" s="55"/>
      <c r="J228" s="55"/>
      <c r="K228" s="138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3.5" customHeight="1">
      <c r="A229" s="55"/>
      <c r="B229" s="136"/>
      <c r="C229" s="137"/>
      <c r="D229" s="137"/>
      <c r="E229" s="137"/>
      <c r="F229" s="55"/>
      <c r="G229" s="55"/>
      <c r="H229" s="55"/>
      <c r="I229" s="55"/>
      <c r="J229" s="55"/>
      <c r="K229" s="138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3.5" customHeight="1">
      <c r="A230" s="55"/>
      <c r="B230" s="136"/>
      <c r="C230" s="137"/>
      <c r="D230" s="137"/>
      <c r="E230" s="137"/>
      <c r="F230" s="55"/>
      <c r="G230" s="55"/>
      <c r="H230" s="55"/>
      <c r="I230" s="55"/>
      <c r="J230" s="55"/>
      <c r="K230" s="138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3.5" customHeight="1">
      <c r="A231" s="55"/>
      <c r="B231" s="136"/>
      <c r="C231" s="137"/>
      <c r="D231" s="137"/>
      <c r="E231" s="137"/>
      <c r="F231" s="55"/>
      <c r="G231" s="55"/>
      <c r="H231" s="55"/>
      <c r="I231" s="55"/>
      <c r="J231" s="55"/>
      <c r="K231" s="138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3.5" customHeight="1">
      <c r="A232" s="55"/>
      <c r="B232" s="136"/>
      <c r="C232" s="137"/>
      <c r="D232" s="137"/>
      <c r="E232" s="137"/>
      <c r="F232" s="55"/>
      <c r="G232" s="55"/>
      <c r="H232" s="55"/>
      <c r="I232" s="55"/>
      <c r="J232" s="55"/>
      <c r="K232" s="138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3.5" customHeight="1">
      <c r="A233" s="55"/>
      <c r="B233" s="136"/>
      <c r="C233" s="137"/>
      <c r="D233" s="137"/>
      <c r="E233" s="137"/>
      <c r="F233" s="55"/>
      <c r="G233" s="55"/>
      <c r="H233" s="55"/>
      <c r="I233" s="55"/>
      <c r="J233" s="55"/>
      <c r="K233" s="138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3.5" customHeight="1">
      <c r="A234" s="55"/>
      <c r="B234" s="136"/>
      <c r="C234" s="137"/>
      <c r="D234" s="137"/>
      <c r="E234" s="137"/>
      <c r="F234" s="55"/>
      <c r="G234" s="55"/>
      <c r="H234" s="55"/>
      <c r="I234" s="55"/>
      <c r="J234" s="55"/>
      <c r="K234" s="138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3.5" customHeight="1">
      <c r="A235" s="55"/>
      <c r="B235" s="136"/>
      <c r="C235" s="137"/>
      <c r="D235" s="137"/>
      <c r="E235" s="137"/>
      <c r="F235" s="55"/>
      <c r="G235" s="55"/>
      <c r="H235" s="55"/>
      <c r="I235" s="55"/>
      <c r="J235" s="55"/>
      <c r="K235" s="138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3.5" customHeight="1">
      <c r="A236" s="55"/>
      <c r="B236" s="136"/>
      <c r="C236" s="137"/>
      <c r="D236" s="137"/>
      <c r="E236" s="137"/>
      <c r="F236" s="55"/>
      <c r="G236" s="55"/>
      <c r="H236" s="55"/>
      <c r="I236" s="55"/>
      <c r="J236" s="55"/>
      <c r="K236" s="138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3.5" customHeight="1">
      <c r="A237" s="55"/>
      <c r="B237" s="136"/>
      <c r="C237" s="137"/>
      <c r="D237" s="137"/>
      <c r="E237" s="137"/>
      <c r="F237" s="55"/>
      <c r="G237" s="55"/>
      <c r="H237" s="55"/>
      <c r="I237" s="55"/>
      <c r="J237" s="55"/>
      <c r="K237" s="138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3.5" customHeight="1">
      <c r="A238" s="55"/>
      <c r="B238" s="136"/>
      <c r="C238" s="137"/>
      <c r="D238" s="137"/>
      <c r="E238" s="137"/>
      <c r="F238" s="55"/>
      <c r="G238" s="55"/>
      <c r="H238" s="55"/>
      <c r="I238" s="55"/>
      <c r="J238" s="55"/>
      <c r="K238" s="138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3.5" customHeight="1">
      <c r="A239" s="55"/>
      <c r="B239" s="136"/>
      <c r="C239" s="137"/>
      <c r="D239" s="137"/>
      <c r="E239" s="137"/>
      <c r="F239" s="55"/>
      <c r="G239" s="55"/>
      <c r="H239" s="55"/>
      <c r="I239" s="55"/>
      <c r="J239" s="55"/>
      <c r="K239" s="138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3.5" customHeight="1">
      <c r="A240" s="55"/>
      <c r="B240" s="136"/>
      <c r="C240" s="137"/>
      <c r="D240" s="137"/>
      <c r="E240" s="137"/>
      <c r="F240" s="55"/>
      <c r="G240" s="55"/>
      <c r="H240" s="55"/>
      <c r="I240" s="55"/>
      <c r="J240" s="55"/>
      <c r="K240" s="138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3.5" customHeight="1">
      <c r="A241" s="55"/>
      <c r="B241" s="136"/>
      <c r="C241" s="137"/>
      <c r="D241" s="137"/>
      <c r="E241" s="137"/>
      <c r="F241" s="55"/>
      <c r="G241" s="55"/>
      <c r="H241" s="55"/>
      <c r="I241" s="55"/>
      <c r="J241" s="55"/>
      <c r="K241" s="138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3.5" customHeight="1">
      <c r="A242" s="55"/>
      <c r="B242" s="136"/>
      <c r="C242" s="137"/>
      <c r="D242" s="137"/>
      <c r="E242" s="137"/>
      <c r="F242" s="55"/>
      <c r="G242" s="55"/>
      <c r="H242" s="55"/>
      <c r="I242" s="55"/>
      <c r="J242" s="55"/>
      <c r="K242" s="138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3.5" customHeight="1">
      <c r="A243" s="55"/>
      <c r="B243" s="136"/>
      <c r="C243" s="137"/>
      <c r="D243" s="137"/>
      <c r="E243" s="137"/>
      <c r="F243" s="55"/>
      <c r="G243" s="55"/>
      <c r="H243" s="55"/>
      <c r="I243" s="55"/>
      <c r="J243" s="55"/>
      <c r="K243" s="138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3.5" customHeight="1">
      <c r="A244" s="55"/>
      <c r="B244" s="136"/>
      <c r="C244" s="137"/>
      <c r="D244" s="137"/>
      <c r="E244" s="137"/>
      <c r="F244" s="55"/>
      <c r="G244" s="55"/>
      <c r="H244" s="55"/>
      <c r="I244" s="55"/>
      <c r="J244" s="55"/>
      <c r="K244" s="138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3.5" customHeight="1">
      <c r="A245" s="55"/>
      <c r="B245" s="136"/>
      <c r="C245" s="137"/>
      <c r="D245" s="137"/>
      <c r="E245" s="137"/>
      <c r="F245" s="55"/>
      <c r="G245" s="55"/>
      <c r="H245" s="55"/>
      <c r="I245" s="55"/>
      <c r="J245" s="55"/>
      <c r="K245" s="138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3.5" customHeight="1">
      <c r="A246" s="55"/>
      <c r="B246" s="136"/>
      <c r="C246" s="137"/>
      <c r="D246" s="137"/>
      <c r="E246" s="137"/>
      <c r="F246" s="55"/>
      <c r="G246" s="55"/>
      <c r="H246" s="55"/>
      <c r="I246" s="55"/>
      <c r="J246" s="55"/>
      <c r="K246" s="138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3.5" customHeight="1">
      <c r="A247" s="55"/>
      <c r="B247" s="136"/>
      <c r="C247" s="137"/>
      <c r="D247" s="137"/>
      <c r="E247" s="137"/>
      <c r="F247" s="55"/>
      <c r="G247" s="55"/>
      <c r="H247" s="55"/>
      <c r="I247" s="55"/>
      <c r="J247" s="55"/>
      <c r="K247" s="138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3.5" customHeight="1">
      <c r="A248" s="55"/>
      <c r="B248" s="136"/>
      <c r="C248" s="137"/>
      <c r="D248" s="137"/>
      <c r="E248" s="137"/>
      <c r="F248" s="55"/>
      <c r="G248" s="55"/>
      <c r="H248" s="55"/>
      <c r="I248" s="55"/>
      <c r="J248" s="55"/>
      <c r="K248" s="138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3.5" customHeight="1">
      <c r="A249" s="55"/>
      <c r="B249" s="136"/>
      <c r="C249" s="137"/>
      <c r="D249" s="137"/>
      <c r="E249" s="137"/>
      <c r="F249" s="55"/>
      <c r="G249" s="55"/>
      <c r="H249" s="55"/>
      <c r="I249" s="55"/>
      <c r="J249" s="55"/>
      <c r="K249" s="138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3.5" customHeight="1">
      <c r="A250" s="55"/>
      <c r="B250" s="136"/>
      <c r="C250" s="137"/>
      <c r="D250" s="137"/>
      <c r="E250" s="137"/>
      <c r="F250" s="55"/>
      <c r="G250" s="55"/>
      <c r="H250" s="55"/>
      <c r="I250" s="55"/>
      <c r="J250" s="55"/>
      <c r="K250" s="138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3.5" customHeight="1">
      <c r="A251" s="55"/>
      <c r="B251" s="136"/>
      <c r="C251" s="137"/>
      <c r="D251" s="137"/>
      <c r="E251" s="137"/>
      <c r="F251" s="55"/>
      <c r="G251" s="55"/>
      <c r="H251" s="55"/>
      <c r="I251" s="55"/>
      <c r="J251" s="55"/>
      <c r="K251" s="138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3.5" customHeight="1">
      <c r="A252" s="55"/>
      <c r="B252" s="136"/>
      <c r="C252" s="137"/>
      <c r="D252" s="137"/>
      <c r="E252" s="137"/>
      <c r="F252" s="55"/>
      <c r="G252" s="55"/>
      <c r="H252" s="55"/>
      <c r="I252" s="55"/>
      <c r="J252" s="55"/>
      <c r="K252" s="138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3.5" customHeight="1">
      <c r="A253" s="55"/>
      <c r="B253" s="136"/>
      <c r="C253" s="137"/>
      <c r="D253" s="137"/>
      <c r="E253" s="137"/>
      <c r="F253" s="55"/>
      <c r="G253" s="55"/>
      <c r="H253" s="55"/>
      <c r="I253" s="55"/>
      <c r="J253" s="55"/>
      <c r="K253" s="138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3.5" customHeight="1">
      <c r="A254" s="55"/>
      <c r="B254" s="136"/>
      <c r="C254" s="137"/>
      <c r="D254" s="137"/>
      <c r="E254" s="137"/>
      <c r="F254" s="55"/>
      <c r="G254" s="55"/>
      <c r="H254" s="55"/>
      <c r="I254" s="55"/>
      <c r="J254" s="55"/>
      <c r="K254" s="138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3.5" customHeight="1">
      <c r="A255" s="55"/>
      <c r="B255" s="136"/>
      <c r="C255" s="137"/>
      <c r="D255" s="137"/>
      <c r="E255" s="137"/>
      <c r="F255" s="55"/>
      <c r="G255" s="55"/>
      <c r="H255" s="55"/>
      <c r="I255" s="55"/>
      <c r="J255" s="55"/>
      <c r="K255" s="138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3.5" customHeight="1">
      <c r="A256" s="55"/>
      <c r="B256" s="136"/>
      <c r="C256" s="137"/>
      <c r="D256" s="137"/>
      <c r="E256" s="137"/>
      <c r="F256" s="55"/>
      <c r="G256" s="55"/>
      <c r="H256" s="55"/>
      <c r="I256" s="55"/>
      <c r="J256" s="55"/>
      <c r="K256" s="138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3.5" customHeight="1">
      <c r="A257" s="55"/>
      <c r="B257" s="136"/>
      <c r="C257" s="137"/>
      <c r="D257" s="137"/>
      <c r="E257" s="137"/>
      <c r="F257" s="55"/>
      <c r="G257" s="55"/>
      <c r="H257" s="55"/>
      <c r="I257" s="55"/>
      <c r="J257" s="55"/>
      <c r="K257" s="138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3.5" customHeight="1">
      <c r="A258" s="55"/>
      <c r="B258" s="136"/>
      <c r="C258" s="137"/>
      <c r="D258" s="137"/>
      <c r="E258" s="137"/>
      <c r="F258" s="55"/>
      <c r="G258" s="55"/>
      <c r="H258" s="55"/>
      <c r="I258" s="55"/>
      <c r="J258" s="55"/>
      <c r="K258" s="138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3.5" customHeight="1">
      <c r="A259" s="55"/>
      <c r="B259" s="136"/>
      <c r="C259" s="137"/>
      <c r="D259" s="137"/>
      <c r="E259" s="137"/>
      <c r="F259" s="55"/>
      <c r="G259" s="55"/>
      <c r="H259" s="55"/>
      <c r="I259" s="55"/>
      <c r="J259" s="55"/>
      <c r="K259" s="138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3.5" customHeight="1">
      <c r="A260" s="55"/>
      <c r="B260" s="136"/>
      <c r="C260" s="137"/>
      <c r="D260" s="137"/>
      <c r="E260" s="137"/>
      <c r="F260" s="55"/>
      <c r="G260" s="55"/>
      <c r="H260" s="55"/>
      <c r="I260" s="55"/>
      <c r="J260" s="55"/>
      <c r="K260" s="138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3.5" customHeight="1">
      <c r="A261" s="55"/>
      <c r="B261" s="136"/>
      <c r="C261" s="137"/>
      <c r="D261" s="137"/>
      <c r="E261" s="137"/>
      <c r="F261" s="55"/>
      <c r="G261" s="55"/>
      <c r="H261" s="55"/>
      <c r="I261" s="55"/>
      <c r="J261" s="55"/>
      <c r="K261" s="138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3.5" customHeight="1">
      <c r="A262" s="55"/>
      <c r="B262" s="136"/>
      <c r="C262" s="137"/>
      <c r="D262" s="137"/>
      <c r="E262" s="137"/>
      <c r="F262" s="55"/>
      <c r="G262" s="55"/>
      <c r="H262" s="55"/>
      <c r="I262" s="55"/>
      <c r="J262" s="55"/>
      <c r="K262" s="138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3.5" customHeight="1">
      <c r="A263" s="55"/>
      <c r="B263" s="136"/>
      <c r="C263" s="137"/>
      <c r="D263" s="137"/>
      <c r="E263" s="137"/>
      <c r="F263" s="55"/>
      <c r="G263" s="55"/>
      <c r="H263" s="55"/>
      <c r="I263" s="55"/>
      <c r="J263" s="55"/>
      <c r="K263" s="138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3.5" customHeight="1">
      <c r="A264" s="55"/>
      <c r="B264" s="136"/>
      <c r="C264" s="137"/>
      <c r="D264" s="137"/>
      <c r="E264" s="137"/>
      <c r="F264" s="55"/>
      <c r="G264" s="55"/>
      <c r="H264" s="55"/>
      <c r="I264" s="55"/>
      <c r="J264" s="55"/>
      <c r="K264" s="138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3.5" customHeight="1">
      <c r="A265" s="55"/>
      <c r="B265" s="136"/>
      <c r="C265" s="137"/>
      <c r="D265" s="137"/>
      <c r="E265" s="137"/>
      <c r="F265" s="55"/>
      <c r="G265" s="55"/>
      <c r="H265" s="55"/>
      <c r="I265" s="55"/>
      <c r="J265" s="55"/>
      <c r="K265" s="138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3.5" customHeight="1">
      <c r="A266" s="55"/>
      <c r="B266" s="136"/>
      <c r="C266" s="137"/>
      <c r="D266" s="137"/>
      <c r="E266" s="137"/>
      <c r="F266" s="55"/>
      <c r="G266" s="55"/>
      <c r="H266" s="55"/>
      <c r="I266" s="55"/>
      <c r="J266" s="55"/>
      <c r="K266" s="138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3.5" customHeight="1">
      <c r="A267" s="55"/>
      <c r="B267" s="136"/>
      <c r="C267" s="137"/>
      <c r="D267" s="137"/>
      <c r="E267" s="137"/>
      <c r="F267" s="55"/>
      <c r="G267" s="55"/>
      <c r="H267" s="55"/>
      <c r="I267" s="55"/>
      <c r="J267" s="55"/>
      <c r="K267" s="138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3.5" customHeight="1">
      <c r="A268" s="55"/>
      <c r="B268" s="136"/>
      <c r="C268" s="137"/>
      <c r="D268" s="137"/>
      <c r="E268" s="137"/>
      <c r="F268" s="55"/>
      <c r="G268" s="55"/>
      <c r="H268" s="55"/>
      <c r="I268" s="55"/>
      <c r="J268" s="55"/>
      <c r="K268" s="138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3.5" customHeight="1">
      <c r="A269" s="55"/>
      <c r="B269" s="136"/>
      <c r="C269" s="137"/>
      <c r="D269" s="137"/>
      <c r="E269" s="137"/>
      <c r="F269" s="55"/>
      <c r="G269" s="55"/>
      <c r="H269" s="55"/>
      <c r="I269" s="55"/>
      <c r="J269" s="55"/>
      <c r="K269" s="138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3.5" customHeight="1">
      <c r="A270" s="55"/>
      <c r="B270" s="136"/>
      <c r="C270" s="137"/>
      <c r="D270" s="137"/>
      <c r="E270" s="137"/>
      <c r="F270" s="55"/>
      <c r="G270" s="55"/>
      <c r="H270" s="55"/>
      <c r="I270" s="55"/>
      <c r="J270" s="55"/>
      <c r="K270" s="138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3.5" customHeight="1">
      <c r="A271" s="55"/>
      <c r="B271" s="136"/>
      <c r="C271" s="137"/>
      <c r="D271" s="137"/>
      <c r="E271" s="137"/>
      <c r="F271" s="55"/>
      <c r="G271" s="55"/>
      <c r="H271" s="55"/>
      <c r="I271" s="55"/>
      <c r="J271" s="55"/>
      <c r="K271" s="138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3.5" customHeight="1">
      <c r="A272" s="55"/>
      <c r="B272" s="136"/>
      <c r="C272" s="137"/>
      <c r="D272" s="137"/>
      <c r="E272" s="137"/>
      <c r="F272" s="55"/>
      <c r="G272" s="55"/>
      <c r="H272" s="55"/>
      <c r="I272" s="55"/>
      <c r="J272" s="55"/>
      <c r="K272" s="138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3.5" customHeight="1">
      <c r="A273" s="55"/>
      <c r="B273" s="136"/>
      <c r="C273" s="137"/>
      <c r="D273" s="137"/>
      <c r="E273" s="137"/>
      <c r="F273" s="55"/>
      <c r="G273" s="55"/>
      <c r="H273" s="55"/>
      <c r="I273" s="55"/>
      <c r="J273" s="55"/>
      <c r="K273" s="138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3.5" customHeight="1">
      <c r="A274" s="55"/>
      <c r="B274" s="136"/>
      <c r="C274" s="137"/>
      <c r="D274" s="137"/>
      <c r="E274" s="137"/>
      <c r="F274" s="55"/>
      <c r="G274" s="55"/>
      <c r="H274" s="55"/>
      <c r="I274" s="55"/>
      <c r="J274" s="55"/>
      <c r="K274" s="138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3.5" customHeight="1">
      <c r="A275" s="55"/>
      <c r="B275" s="136"/>
      <c r="C275" s="137"/>
      <c r="D275" s="137"/>
      <c r="E275" s="137"/>
      <c r="F275" s="55"/>
      <c r="G275" s="55"/>
      <c r="H275" s="55"/>
      <c r="I275" s="55"/>
      <c r="J275" s="55"/>
      <c r="K275" s="138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3.5" customHeight="1">
      <c r="A276" s="55"/>
      <c r="B276" s="136"/>
      <c r="C276" s="137"/>
      <c r="D276" s="137"/>
      <c r="E276" s="137"/>
      <c r="F276" s="55"/>
      <c r="G276" s="55"/>
      <c r="H276" s="55"/>
      <c r="I276" s="55"/>
      <c r="J276" s="55"/>
      <c r="K276" s="138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3.5" customHeight="1">
      <c r="A277" s="55"/>
      <c r="B277" s="136"/>
      <c r="C277" s="137"/>
      <c r="D277" s="137"/>
      <c r="E277" s="137"/>
      <c r="F277" s="55"/>
      <c r="G277" s="55"/>
      <c r="H277" s="55"/>
      <c r="I277" s="55"/>
      <c r="J277" s="55"/>
      <c r="K277" s="138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3.5" customHeight="1">
      <c r="A278" s="55"/>
      <c r="B278" s="136"/>
      <c r="C278" s="137"/>
      <c r="D278" s="137"/>
      <c r="E278" s="137"/>
      <c r="F278" s="55"/>
      <c r="G278" s="55"/>
      <c r="H278" s="55"/>
      <c r="I278" s="55"/>
      <c r="J278" s="55"/>
      <c r="K278" s="138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3.5" customHeight="1">
      <c r="A279" s="55"/>
      <c r="B279" s="136"/>
      <c r="C279" s="137"/>
      <c r="D279" s="137"/>
      <c r="E279" s="137"/>
      <c r="F279" s="55"/>
      <c r="G279" s="55"/>
      <c r="H279" s="55"/>
      <c r="I279" s="55"/>
      <c r="J279" s="55"/>
      <c r="K279" s="138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3.5" customHeight="1">
      <c r="A280" s="55"/>
      <c r="B280" s="136"/>
      <c r="C280" s="137"/>
      <c r="D280" s="137"/>
      <c r="E280" s="137"/>
      <c r="F280" s="55"/>
      <c r="G280" s="55"/>
      <c r="H280" s="55"/>
      <c r="I280" s="55"/>
      <c r="J280" s="55"/>
      <c r="K280" s="138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3.5" customHeight="1">
      <c r="A281" s="55"/>
      <c r="B281" s="136"/>
      <c r="C281" s="137"/>
      <c r="D281" s="137"/>
      <c r="E281" s="137"/>
      <c r="F281" s="55"/>
      <c r="G281" s="55"/>
      <c r="H281" s="55"/>
      <c r="I281" s="55"/>
      <c r="J281" s="55"/>
      <c r="K281" s="138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3.5" customHeight="1">
      <c r="A282" s="55"/>
      <c r="B282" s="136"/>
      <c r="C282" s="137"/>
      <c r="D282" s="137"/>
      <c r="E282" s="137"/>
      <c r="F282" s="55"/>
      <c r="G282" s="55"/>
      <c r="H282" s="55"/>
      <c r="I282" s="55"/>
      <c r="J282" s="55"/>
      <c r="K282" s="138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3.5" customHeight="1">
      <c r="A283" s="55"/>
      <c r="B283" s="136"/>
      <c r="C283" s="137"/>
      <c r="D283" s="137"/>
      <c r="E283" s="137"/>
      <c r="F283" s="55"/>
      <c r="G283" s="55"/>
      <c r="H283" s="55"/>
      <c r="I283" s="55"/>
      <c r="J283" s="55"/>
      <c r="K283" s="138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3.5" customHeight="1">
      <c r="A284" s="55"/>
      <c r="B284" s="136"/>
      <c r="C284" s="137"/>
      <c r="D284" s="137"/>
      <c r="E284" s="137"/>
      <c r="F284" s="55"/>
      <c r="G284" s="55"/>
      <c r="H284" s="55"/>
      <c r="I284" s="55"/>
      <c r="J284" s="55"/>
      <c r="K284" s="138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3.5" customHeight="1">
      <c r="A285" s="55"/>
      <c r="B285" s="136"/>
      <c r="C285" s="137"/>
      <c r="D285" s="137"/>
      <c r="E285" s="137"/>
      <c r="F285" s="55"/>
      <c r="G285" s="55"/>
      <c r="H285" s="55"/>
      <c r="I285" s="55"/>
      <c r="J285" s="55"/>
      <c r="K285" s="138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3.5" customHeight="1">
      <c r="A286" s="55"/>
      <c r="B286" s="136"/>
      <c r="C286" s="137"/>
      <c r="D286" s="137"/>
      <c r="E286" s="137"/>
      <c r="F286" s="55"/>
      <c r="G286" s="55"/>
      <c r="H286" s="55"/>
      <c r="I286" s="55"/>
      <c r="J286" s="55"/>
      <c r="K286" s="138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3.5" customHeight="1">
      <c r="A287" s="55"/>
      <c r="B287" s="136"/>
      <c r="C287" s="137"/>
      <c r="D287" s="137"/>
      <c r="E287" s="137"/>
      <c r="F287" s="55"/>
      <c r="G287" s="55"/>
      <c r="H287" s="55"/>
      <c r="I287" s="55"/>
      <c r="J287" s="55"/>
      <c r="K287" s="138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3.5" customHeight="1">
      <c r="A288" s="55"/>
      <c r="B288" s="136"/>
      <c r="C288" s="137"/>
      <c r="D288" s="137"/>
      <c r="E288" s="137"/>
      <c r="F288" s="55"/>
      <c r="G288" s="55"/>
      <c r="H288" s="55"/>
      <c r="I288" s="55"/>
      <c r="J288" s="55"/>
      <c r="K288" s="138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3.5" customHeight="1">
      <c r="A289" s="55"/>
      <c r="B289" s="136"/>
      <c r="C289" s="137"/>
      <c r="D289" s="137"/>
      <c r="E289" s="137"/>
      <c r="F289" s="55"/>
      <c r="G289" s="55"/>
      <c r="H289" s="55"/>
      <c r="I289" s="55"/>
      <c r="J289" s="55"/>
      <c r="K289" s="138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3.5" customHeight="1">
      <c r="A290" s="55"/>
      <c r="B290" s="136"/>
      <c r="C290" s="137"/>
      <c r="D290" s="137"/>
      <c r="E290" s="137"/>
      <c r="F290" s="55"/>
      <c r="G290" s="55"/>
      <c r="H290" s="55"/>
      <c r="I290" s="55"/>
      <c r="J290" s="55"/>
      <c r="K290" s="138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3.5" customHeight="1">
      <c r="A291" s="55"/>
      <c r="B291" s="136"/>
      <c r="C291" s="137"/>
      <c r="D291" s="137"/>
      <c r="E291" s="137"/>
      <c r="F291" s="55"/>
      <c r="G291" s="55"/>
      <c r="H291" s="55"/>
      <c r="I291" s="55"/>
      <c r="J291" s="55"/>
      <c r="K291" s="138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3.5" customHeight="1">
      <c r="A292" s="55"/>
      <c r="B292" s="136"/>
      <c r="C292" s="137"/>
      <c r="D292" s="137"/>
      <c r="E292" s="137"/>
      <c r="F292" s="55"/>
      <c r="G292" s="55"/>
      <c r="H292" s="55"/>
      <c r="I292" s="55"/>
      <c r="J292" s="55"/>
      <c r="K292" s="138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3.5" customHeight="1">
      <c r="A293" s="55"/>
      <c r="B293" s="136"/>
      <c r="C293" s="137"/>
      <c r="D293" s="137"/>
      <c r="E293" s="137"/>
      <c r="F293" s="55"/>
      <c r="G293" s="55"/>
      <c r="H293" s="55"/>
      <c r="I293" s="55"/>
      <c r="J293" s="55"/>
      <c r="K293" s="138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3.5" customHeight="1">
      <c r="A294" s="55"/>
      <c r="B294" s="136"/>
      <c r="C294" s="137"/>
      <c r="D294" s="137"/>
      <c r="E294" s="137"/>
      <c r="F294" s="55"/>
      <c r="G294" s="55"/>
      <c r="H294" s="55"/>
      <c r="I294" s="55"/>
      <c r="J294" s="55"/>
      <c r="K294" s="138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3.5" customHeight="1">
      <c r="A295" s="55"/>
      <c r="B295" s="136"/>
      <c r="C295" s="137"/>
      <c r="D295" s="137"/>
      <c r="E295" s="137"/>
      <c r="F295" s="55"/>
      <c r="G295" s="55"/>
      <c r="H295" s="55"/>
      <c r="I295" s="55"/>
      <c r="J295" s="55"/>
      <c r="K295" s="138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3.5" customHeight="1">
      <c r="A296" s="55"/>
      <c r="B296" s="136"/>
      <c r="C296" s="137"/>
      <c r="D296" s="137"/>
      <c r="E296" s="137"/>
      <c r="F296" s="55"/>
      <c r="G296" s="55"/>
      <c r="H296" s="55"/>
      <c r="I296" s="55"/>
      <c r="J296" s="55"/>
      <c r="K296" s="138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3.5" customHeight="1">
      <c r="A297" s="55"/>
      <c r="B297" s="136"/>
      <c r="C297" s="137"/>
      <c r="D297" s="137"/>
      <c r="E297" s="137"/>
      <c r="F297" s="55"/>
      <c r="G297" s="55"/>
      <c r="H297" s="55"/>
      <c r="I297" s="55"/>
      <c r="J297" s="55"/>
      <c r="K297" s="138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3.5" customHeight="1">
      <c r="A298" s="55"/>
      <c r="B298" s="136"/>
      <c r="C298" s="137"/>
      <c r="D298" s="137"/>
      <c r="E298" s="137"/>
      <c r="F298" s="55"/>
      <c r="G298" s="55"/>
      <c r="H298" s="55"/>
      <c r="I298" s="55"/>
      <c r="J298" s="55"/>
      <c r="K298" s="138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3.5" customHeight="1">
      <c r="A299" s="55"/>
      <c r="B299" s="136"/>
      <c r="C299" s="137"/>
      <c r="D299" s="137"/>
      <c r="E299" s="137"/>
      <c r="F299" s="55"/>
      <c r="G299" s="55"/>
      <c r="H299" s="55"/>
      <c r="I299" s="55"/>
      <c r="J299" s="55"/>
      <c r="K299" s="138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3.5" customHeight="1">
      <c r="A300" s="55"/>
      <c r="B300" s="136"/>
      <c r="C300" s="137"/>
      <c r="D300" s="137"/>
      <c r="E300" s="137"/>
      <c r="F300" s="55"/>
      <c r="G300" s="55"/>
      <c r="H300" s="55"/>
      <c r="I300" s="55"/>
      <c r="J300" s="55"/>
      <c r="K300" s="138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3.5" customHeight="1">
      <c r="A301" s="55"/>
      <c r="B301" s="136"/>
      <c r="C301" s="137"/>
      <c r="D301" s="137"/>
      <c r="E301" s="137"/>
      <c r="F301" s="55"/>
      <c r="G301" s="55"/>
      <c r="H301" s="55"/>
      <c r="I301" s="55"/>
      <c r="J301" s="55"/>
      <c r="K301" s="138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3.5" customHeight="1">
      <c r="A302" s="55"/>
      <c r="B302" s="136"/>
      <c r="C302" s="137"/>
      <c r="D302" s="137"/>
      <c r="E302" s="137"/>
      <c r="F302" s="55"/>
      <c r="G302" s="55"/>
      <c r="H302" s="55"/>
      <c r="I302" s="55"/>
      <c r="J302" s="55"/>
      <c r="K302" s="138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3.5" customHeight="1">
      <c r="A303" s="55"/>
      <c r="B303" s="136"/>
      <c r="C303" s="137"/>
      <c r="D303" s="137"/>
      <c r="E303" s="137"/>
      <c r="F303" s="55"/>
      <c r="G303" s="55"/>
      <c r="H303" s="55"/>
      <c r="I303" s="55"/>
      <c r="J303" s="55"/>
      <c r="K303" s="138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3.5" customHeight="1">
      <c r="A304" s="55"/>
      <c r="B304" s="136"/>
      <c r="C304" s="137"/>
      <c r="D304" s="137"/>
      <c r="E304" s="137"/>
      <c r="F304" s="55"/>
      <c r="G304" s="55"/>
      <c r="H304" s="55"/>
      <c r="I304" s="55"/>
      <c r="J304" s="55"/>
      <c r="K304" s="138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3.5" customHeight="1">
      <c r="A305" s="55"/>
      <c r="B305" s="136"/>
      <c r="C305" s="137"/>
      <c r="D305" s="137"/>
      <c r="E305" s="137"/>
      <c r="F305" s="55"/>
      <c r="G305" s="55"/>
      <c r="H305" s="55"/>
      <c r="I305" s="55"/>
      <c r="J305" s="55"/>
      <c r="K305" s="138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3.5" customHeight="1">
      <c r="A306" s="55"/>
      <c r="B306" s="136"/>
      <c r="C306" s="137"/>
      <c r="D306" s="137"/>
      <c r="E306" s="137"/>
      <c r="F306" s="55"/>
      <c r="G306" s="55"/>
      <c r="H306" s="55"/>
      <c r="I306" s="55"/>
      <c r="J306" s="55"/>
      <c r="K306" s="138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3.5" customHeight="1">
      <c r="A307" s="55"/>
      <c r="B307" s="136"/>
      <c r="C307" s="137"/>
      <c r="D307" s="137"/>
      <c r="E307" s="137"/>
      <c r="F307" s="55"/>
      <c r="G307" s="55"/>
      <c r="H307" s="55"/>
      <c r="I307" s="55"/>
      <c r="J307" s="55"/>
      <c r="K307" s="138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3.5" customHeight="1">
      <c r="A308" s="55"/>
      <c r="B308" s="136"/>
      <c r="C308" s="137"/>
      <c r="D308" s="137"/>
      <c r="E308" s="137"/>
      <c r="F308" s="55"/>
      <c r="G308" s="55"/>
      <c r="H308" s="55"/>
      <c r="I308" s="55"/>
      <c r="J308" s="55"/>
      <c r="K308" s="138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3.5" customHeight="1">
      <c r="A309" s="55"/>
      <c r="B309" s="136"/>
      <c r="C309" s="137"/>
      <c r="D309" s="137"/>
      <c r="E309" s="137"/>
      <c r="F309" s="55"/>
      <c r="G309" s="55"/>
      <c r="H309" s="55"/>
      <c r="I309" s="55"/>
      <c r="J309" s="55"/>
      <c r="K309" s="138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3.5" customHeight="1">
      <c r="A310" s="55"/>
      <c r="B310" s="136"/>
      <c r="C310" s="137"/>
      <c r="D310" s="137"/>
      <c r="E310" s="137"/>
      <c r="F310" s="55"/>
      <c r="G310" s="55"/>
      <c r="H310" s="55"/>
      <c r="I310" s="55"/>
      <c r="J310" s="55"/>
      <c r="K310" s="138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3.5" customHeight="1">
      <c r="A311" s="55"/>
      <c r="B311" s="136"/>
      <c r="C311" s="137"/>
      <c r="D311" s="137"/>
      <c r="E311" s="137"/>
      <c r="F311" s="55"/>
      <c r="G311" s="55"/>
      <c r="H311" s="55"/>
      <c r="I311" s="55"/>
      <c r="J311" s="55"/>
      <c r="K311" s="138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3.5" customHeight="1">
      <c r="A312" s="55"/>
      <c r="B312" s="136"/>
      <c r="C312" s="137"/>
      <c r="D312" s="137"/>
      <c r="E312" s="137"/>
      <c r="F312" s="55"/>
      <c r="G312" s="55"/>
      <c r="H312" s="55"/>
      <c r="I312" s="55"/>
      <c r="J312" s="55"/>
      <c r="K312" s="138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3.5" customHeight="1">
      <c r="A313" s="55"/>
      <c r="B313" s="136"/>
      <c r="C313" s="137"/>
      <c r="D313" s="137"/>
      <c r="E313" s="137"/>
      <c r="F313" s="55"/>
      <c r="G313" s="55"/>
      <c r="H313" s="55"/>
      <c r="I313" s="55"/>
      <c r="J313" s="55"/>
      <c r="K313" s="138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3.5" customHeight="1">
      <c r="A314" s="55"/>
      <c r="B314" s="136"/>
      <c r="C314" s="137"/>
      <c r="D314" s="137"/>
      <c r="E314" s="137"/>
      <c r="F314" s="55"/>
      <c r="G314" s="55"/>
      <c r="H314" s="55"/>
      <c r="I314" s="55"/>
      <c r="J314" s="55"/>
      <c r="K314" s="138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3.5" customHeight="1">
      <c r="A315" s="55"/>
      <c r="B315" s="136"/>
      <c r="C315" s="137"/>
      <c r="D315" s="137"/>
      <c r="E315" s="137"/>
      <c r="F315" s="55"/>
      <c r="G315" s="55"/>
      <c r="H315" s="55"/>
      <c r="I315" s="55"/>
      <c r="J315" s="55"/>
      <c r="K315" s="138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3.5" customHeight="1">
      <c r="A316" s="55"/>
      <c r="B316" s="136"/>
      <c r="C316" s="137"/>
      <c r="D316" s="137"/>
      <c r="E316" s="137"/>
      <c r="F316" s="55"/>
      <c r="G316" s="55"/>
      <c r="H316" s="55"/>
      <c r="I316" s="55"/>
      <c r="J316" s="55"/>
      <c r="K316" s="138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3.5" customHeight="1">
      <c r="A317" s="55"/>
      <c r="B317" s="136"/>
      <c r="C317" s="137"/>
      <c r="D317" s="137"/>
      <c r="E317" s="137"/>
      <c r="F317" s="55"/>
      <c r="G317" s="55"/>
      <c r="H317" s="55"/>
      <c r="I317" s="55"/>
      <c r="J317" s="55"/>
      <c r="K317" s="138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3.5" customHeight="1">
      <c r="A318" s="55"/>
      <c r="B318" s="136"/>
      <c r="C318" s="137"/>
      <c r="D318" s="137"/>
      <c r="E318" s="137"/>
      <c r="F318" s="55"/>
      <c r="G318" s="55"/>
      <c r="H318" s="55"/>
      <c r="I318" s="55"/>
      <c r="J318" s="55"/>
      <c r="K318" s="138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3.5" customHeight="1">
      <c r="A319" s="55"/>
      <c r="B319" s="136"/>
      <c r="C319" s="137"/>
      <c r="D319" s="137"/>
      <c r="E319" s="137"/>
      <c r="F319" s="55"/>
      <c r="G319" s="55"/>
      <c r="H319" s="55"/>
      <c r="I319" s="55"/>
      <c r="J319" s="55"/>
      <c r="K319" s="138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3.5" customHeight="1">
      <c r="A320" s="55"/>
      <c r="B320" s="136"/>
      <c r="C320" s="137"/>
      <c r="D320" s="137"/>
      <c r="E320" s="137"/>
      <c r="F320" s="55"/>
      <c r="G320" s="55"/>
      <c r="H320" s="55"/>
      <c r="I320" s="55"/>
      <c r="J320" s="55"/>
      <c r="K320" s="138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3.5" customHeight="1">
      <c r="A321" s="55"/>
      <c r="B321" s="136"/>
      <c r="C321" s="137"/>
      <c r="D321" s="137"/>
      <c r="E321" s="137"/>
      <c r="F321" s="55"/>
      <c r="G321" s="55"/>
      <c r="H321" s="55"/>
      <c r="I321" s="55"/>
      <c r="J321" s="55"/>
      <c r="K321" s="138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3.5" customHeight="1">
      <c r="A322" s="55"/>
      <c r="B322" s="136"/>
      <c r="C322" s="137"/>
      <c r="D322" s="137"/>
      <c r="E322" s="137"/>
      <c r="F322" s="55"/>
      <c r="G322" s="55"/>
      <c r="H322" s="55"/>
      <c r="I322" s="55"/>
      <c r="J322" s="55"/>
      <c r="K322" s="138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3.5" customHeight="1">
      <c r="A323" s="55"/>
      <c r="B323" s="136"/>
      <c r="C323" s="137"/>
      <c r="D323" s="137"/>
      <c r="E323" s="137"/>
      <c r="F323" s="55"/>
      <c r="G323" s="55"/>
      <c r="H323" s="55"/>
      <c r="I323" s="55"/>
      <c r="J323" s="55"/>
      <c r="K323" s="138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3.5" customHeight="1">
      <c r="A324" s="55"/>
      <c r="B324" s="136"/>
      <c r="C324" s="137"/>
      <c r="D324" s="137"/>
      <c r="E324" s="137"/>
      <c r="F324" s="55"/>
      <c r="G324" s="55"/>
      <c r="H324" s="55"/>
      <c r="I324" s="55"/>
      <c r="J324" s="55"/>
      <c r="K324" s="138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3.5" customHeight="1">
      <c r="A325" s="55"/>
      <c r="B325" s="136"/>
      <c r="C325" s="137"/>
      <c r="D325" s="137"/>
      <c r="E325" s="137"/>
      <c r="F325" s="55"/>
      <c r="G325" s="55"/>
      <c r="H325" s="55"/>
      <c r="I325" s="55"/>
      <c r="J325" s="55"/>
      <c r="K325" s="138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3.5" customHeight="1">
      <c r="A326" s="55"/>
      <c r="B326" s="136"/>
      <c r="C326" s="137"/>
      <c r="D326" s="137"/>
      <c r="E326" s="137"/>
      <c r="F326" s="55"/>
      <c r="G326" s="55"/>
      <c r="H326" s="55"/>
      <c r="I326" s="55"/>
      <c r="J326" s="55"/>
      <c r="K326" s="138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3.5" customHeight="1">
      <c r="A327" s="55"/>
      <c r="B327" s="136"/>
      <c r="C327" s="137"/>
      <c r="D327" s="137"/>
      <c r="E327" s="137"/>
      <c r="F327" s="55"/>
      <c r="G327" s="55"/>
      <c r="H327" s="55"/>
      <c r="I327" s="55"/>
      <c r="J327" s="55"/>
      <c r="K327" s="138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3.5" customHeight="1">
      <c r="A328" s="55"/>
      <c r="B328" s="136"/>
      <c r="C328" s="137"/>
      <c r="D328" s="137"/>
      <c r="E328" s="137"/>
      <c r="F328" s="55"/>
      <c r="G328" s="55"/>
      <c r="H328" s="55"/>
      <c r="I328" s="55"/>
      <c r="J328" s="55"/>
      <c r="K328" s="138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3.5" customHeight="1">
      <c r="A329" s="55"/>
      <c r="B329" s="136"/>
      <c r="C329" s="137"/>
      <c r="D329" s="137"/>
      <c r="E329" s="137"/>
      <c r="F329" s="55"/>
      <c r="G329" s="55"/>
      <c r="H329" s="55"/>
      <c r="I329" s="55"/>
      <c r="J329" s="55"/>
      <c r="K329" s="138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3.5" customHeight="1">
      <c r="A330" s="55"/>
      <c r="B330" s="136"/>
      <c r="C330" s="137"/>
      <c r="D330" s="137"/>
      <c r="E330" s="137"/>
      <c r="F330" s="55"/>
      <c r="G330" s="55"/>
      <c r="H330" s="55"/>
      <c r="I330" s="55"/>
      <c r="J330" s="55"/>
      <c r="K330" s="138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3.5" customHeight="1">
      <c r="A331" s="55"/>
      <c r="B331" s="136"/>
      <c r="C331" s="137"/>
      <c r="D331" s="137"/>
      <c r="E331" s="137"/>
      <c r="F331" s="55"/>
      <c r="G331" s="55"/>
      <c r="H331" s="55"/>
      <c r="I331" s="55"/>
      <c r="J331" s="55"/>
      <c r="K331" s="138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3.5" customHeight="1">
      <c r="A332" s="55"/>
      <c r="B332" s="136"/>
      <c r="C332" s="137"/>
      <c r="D332" s="137"/>
      <c r="E332" s="137"/>
      <c r="F332" s="55"/>
      <c r="G332" s="55"/>
      <c r="H332" s="55"/>
      <c r="I332" s="55"/>
      <c r="J332" s="55"/>
      <c r="K332" s="138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3.5" customHeight="1">
      <c r="A333" s="55"/>
      <c r="B333" s="136"/>
      <c r="C333" s="137"/>
      <c r="D333" s="137"/>
      <c r="E333" s="137"/>
      <c r="F333" s="55"/>
      <c r="G333" s="55"/>
      <c r="H333" s="55"/>
      <c r="I333" s="55"/>
      <c r="J333" s="55"/>
      <c r="K333" s="138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3.5" customHeight="1">
      <c r="A334" s="55"/>
      <c r="B334" s="136"/>
      <c r="C334" s="137"/>
      <c r="D334" s="137"/>
      <c r="E334" s="137"/>
      <c r="F334" s="55"/>
      <c r="G334" s="55"/>
      <c r="H334" s="55"/>
      <c r="I334" s="55"/>
      <c r="J334" s="55"/>
      <c r="K334" s="138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3.5" customHeight="1">
      <c r="A335" s="55"/>
      <c r="B335" s="136"/>
      <c r="C335" s="137"/>
      <c r="D335" s="137"/>
      <c r="E335" s="137"/>
      <c r="F335" s="55"/>
      <c r="G335" s="55"/>
      <c r="H335" s="55"/>
      <c r="I335" s="55"/>
      <c r="J335" s="55"/>
      <c r="K335" s="138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3.5" customHeight="1">
      <c r="A336" s="55"/>
      <c r="B336" s="136"/>
      <c r="C336" s="137"/>
      <c r="D336" s="137"/>
      <c r="E336" s="137"/>
      <c r="F336" s="55"/>
      <c r="G336" s="55"/>
      <c r="H336" s="55"/>
      <c r="I336" s="55"/>
      <c r="J336" s="55"/>
      <c r="K336" s="138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3.5" customHeight="1">
      <c r="A337" s="55"/>
      <c r="B337" s="136"/>
      <c r="C337" s="137"/>
      <c r="D337" s="137"/>
      <c r="E337" s="137"/>
      <c r="F337" s="55"/>
      <c r="G337" s="55"/>
      <c r="H337" s="55"/>
      <c r="I337" s="55"/>
      <c r="J337" s="55"/>
      <c r="K337" s="138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3.5" customHeight="1">
      <c r="A338" s="55"/>
      <c r="B338" s="136"/>
      <c r="C338" s="137"/>
      <c r="D338" s="137"/>
      <c r="E338" s="137"/>
      <c r="F338" s="55"/>
      <c r="G338" s="55"/>
      <c r="H338" s="55"/>
      <c r="I338" s="55"/>
      <c r="J338" s="55"/>
      <c r="K338" s="138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3.5" customHeight="1">
      <c r="A339" s="55"/>
      <c r="B339" s="136"/>
      <c r="C339" s="137"/>
      <c r="D339" s="137"/>
      <c r="E339" s="137"/>
      <c r="F339" s="55"/>
      <c r="G339" s="55"/>
      <c r="H339" s="55"/>
      <c r="I339" s="55"/>
      <c r="J339" s="55"/>
      <c r="K339" s="138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3.5" customHeight="1">
      <c r="A340" s="55"/>
      <c r="B340" s="136"/>
      <c r="C340" s="137"/>
      <c r="D340" s="137"/>
      <c r="E340" s="137"/>
      <c r="F340" s="55"/>
      <c r="G340" s="55"/>
      <c r="H340" s="55"/>
      <c r="I340" s="55"/>
      <c r="J340" s="55"/>
      <c r="K340" s="138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3.5" customHeight="1">
      <c r="A341" s="55"/>
      <c r="B341" s="136"/>
      <c r="C341" s="137"/>
      <c r="D341" s="137"/>
      <c r="E341" s="137"/>
      <c r="F341" s="55"/>
      <c r="G341" s="55"/>
      <c r="H341" s="55"/>
      <c r="I341" s="55"/>
      <c r="J341" s="55"/>
      <c r="K341" s="138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3.5" customHeight="1">
      <c r="A342" s="55"/>
      <c r="B342" s="136"/>
      <c r="C342" s="137"/>
      <c r="D342" s="137"/>
      <c r="E342" s="137"/>
      <c r="F342" s="55"/>
      <c r="G342" s="55"/>
      <c r="H342" s="55"/>
      <c r="I342" s="55"/>
      <c r="J342" s="55"/>
      <c r="K342" s="138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3.5" customHeight="1">
      <c r="A343" s="55"/>
      <c r="B343" s="136"/>
      <c r="C343" s="137"/>
      <c r="D343" s="137"/>
      <c r="E343" s="137"/>
      <c r="F343" s="55"/>
      <c r="G343" s="55"/>
      <c r="H343" s="55"/>
      <c r="I343" s="55"/>
      <c r="J343" s="55"/>
      <c r="K343" s="138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3.5" customHeight="1">
      <c r="A344" s="55"/>
      <c r="B344" s="136"/>
      <c r="C344" s="137"/>
      <c r="D344" s="137"/>
      <c r="E344" s="137"/>
      <c r="F344" s="55"/>
      <c r="G344" s="55"/>
      <c r="H344" s="55"/>
      <c r="I344" s="55"/>
      <c r="J344" s="55"/>
      <c r="K344" s="138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3.5" customHeight="1">
      <c r="A345" s="55"/>
      <c r="B345" s="136"/>
      <c r="C345" s="137"/>
      <c r="D345" s="137"/>
      <c r="E345" s="137"/>
      <c r="F345" s="55"/>
      <c r="G345" s="55"/>
      <c r="H345" s="55"/>
      <c r="I345" s="55"/>
      <c r="J345" s="55"/>
      <c r="K345" s="138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3.5" customHeight="1">
      <c r="A346" s="55"/>
      <c r="B346" s="136"/>
      <c r="C346" s="137"/>
      <c r="D346" s="137"/>
      <c r="E346" s="137"/>
      <c r="F346" s="55"/>
      <c r="G346" s="55"/>
      <c r="H346" s="55"/>
      <c r="I346" s="55"/>
      <c r="J346" s="55"/>
      <c r="K346" s="138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3.5" customHeight="1">
      <c r="A347" s="55"/>
      <c r="B347" s="136"/>
      <c r="C347" s="137"/>
      <c r="D347" s="137"/>
      <c r="E347" s="137"/>
      <c r="F347" s="55"/>
      <c r="G347" s="55"/>
      <c r="H347" s="55"/>
      <c r="I347" s="55"/>
      <c r="J347" s="55"/>
      <c r="K347" s="138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3.5" customHeight="1">
      <c r="A348" s="55"/>
      <c r="B348" s="136"/>
      <c r="C348" s="137"/>
      <c r="D348" s="137"/>
      <c r="E348" s="137"/>
      <c r="F348" s="55"/>
      <c r="G348" s="55"/>
      <c r="H348" s="55"/>
      <c r="I348" s="55"/>
      <c r="J348" s="55"/>
      <c r="K348" s="138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3.5" customHeight="1">
      <c r="A349" s="55"/>
      <c r="B349" s="136"/>
      <c r="C349" s="137"/>
      <c r="D349" s="137"/>
      <c r="E349" s="137"/>
      <c r="F349" s="55"/>
      <c r="G349" s="55"/>
      <c r="H349" s="55"/>
      <c r="I349" s="55"/>
      <c r="J349" s="55"/>
      <c r="K349" s="138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3.5" customHeight="1">
      <c r="A350" s="55"/>
      <c r="B350" s="136"/>
      <c r="C350" s="137"/>
      <c r="D350" s="137"/>
      <c r="E350" s="137"/>
      <c r="F350" s="55"/>
      <c r="G350" s="55"/>
      <c r="H350" s="55"/>
      <c r="I350" s="55"/>
      <c r="J350" s="55"/>
      <c r="K350" s="138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3.5" customHeight="1">
      <c r="A351" s="55"/>
      <c r="B351" s="136"/>
      <c r="C351" s="137"/>
      <c r="D351" s="137"/>
      <c r="E351" s="137"/>
      <c r="F351" s="55"/>
      <c r="G351" s="55"/>
      <c r="H351" s="55"/>
      <c r="I351" s="55"/>
      <c r="J351" s="55"/>
      <c r="K351" s="138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3.5" customHeight="1">
      <c r="A352" s="55"/>
      <c r="B352" s="136"/>
      <c r="C352" s="137"/>
      <c r="D352" s="137"/>
      <c r="E352" s="137"/>
      <c r="F352" s="55"/>
      <c r="G352" s="55"/>
      <c r="H352" s="55"/>
      <c r="I352" s="55"/>
      <c r="J352" s="55"/>
      <c r="K352" s="138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3.5" customHeight="1">
      <c r="A353" s="55"/>
      <c r="B353" s="136"/>
      <c r="C353" s="137"/>
      <c r="D353" s="137"/>
      <c r="E353" s="137"/>
      <c r="F353" s="55"/>
      <c r="G353" s="55"/>
      <c r="H353" s="55"/>
      <c r="I353" s="55"/>
      <c r="J353" s="55"/>
      <c r="K353" s="138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3.5" customHeight="1">
      <c r="A354" s="55"/>
      <c r="B354" s="136"/>
      <c r="C354" s="137"/>
      <c r="D354" s="137"/>
      <c r="E354" s="137"/>
      <c r="F354" s="55"/>
      <c r="G354" s="55"/>
      <c r="H354" s="55"/>
      <c r="I354" s="55"/>
      <c r="J354" s="55"/>
      <c r="K354" s="138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3.5" customHeight="1">
      <c r="A355" s="55"/>
      <c r="B355" s="136"/>
      <c r="C355" s="137"/>
      <c r="D355" s="137"/>
      <c r="E355" s="137"/>
      <c r="F355" s="55"/>
      <c r="G355" s="55"/>
      <c r="H355" s="55"/>
      <c r="I355" s="55"/>
      <c r="J355" s="55"/>
      <c r="K355" s="138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3.5" customHeight="1">
      <c r="A356" s="55"/>
      <c r="B356" s="136"/>
      <c r="C356" s="137"/>
      <c r="D356" s="137"/>
      <c r="E356" s="137"/>
      <c r="F356" s="55"/>
      <c r="G356" s="55"/>
      <c r="H356" s="55"/>
      <c r="I356" s="55"/>
      <c r="J356" s="55"/>
      <c r="K356" s="138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3.5" customHeight="1">
      <c r="A357" s="55"/>
      <c r="B357" s="136"/>
      <c r="C357" s="137"/>
      <c r="D357" s="137"/>
      <c r="E357" s="137"/>
      <c r="F357" s="55"/>
      <c r="G357" s="55"/>
      <c r="H357" s="55"/>
      <c r="I357" s="55"/>
      <c r="J357" s="55"/>
      <c r="K357" s="138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3.5" customHeight="1">
      <c r="A358" s="55"/>
      <c r="B358" s="136"/>
      <c r="C358" s="137"/>
      <c r="D358" s="137"/>
      <c r="E358" s="137"/>
      <c r="F358" s="55"/>
      <c r="G358" s="55"/>
      <c r="H358" s="55"/>
      <c r="I358" s="55"/>
      <c r="J358" s="55"/>
      <c r="K358" s="138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3.5" customHeight="1">
      <c r="A359" s="55"/>
      <c r="B359" s="136"/>
      <c r="C359" s="137"/>
      <c r="D359" s="137"/>
      <c r="E359" s="137"/>
      <c r="F359" s="55"/>
      <c r="G359" s="55"/>
      <c r="H359" s="55"/>
      <c r="I359" s="55"/>
      <c r="J359" s="55"/>
      <c r="K359" s="138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3.5" customHeight="1">
      <c r="A360" s="55"/>
      <c r="B360" s="136"/>
      <c r="C360" s="137"/>
      <c r="D360" s="137"/>
      <c r="E360" s="137"/>
      <c r="F360" s="55"/>
      <c r="G360" s="55"/>
      <c r="H360" s="55"/>
      <c r="I360" s="55"/>
      <c r="J360" s="55"/>
      <c r="K360" s="138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3.5" customHeight="1">
      <c r="A361" s="55"/>
      <c r="B361" s="136"/>
      <c r="C361" s="137"/>
      <c r="D361" s="137"/>
      <c r="E361" s="137"/>
      <c r="F361" s="55"/>
      <c r="G361" s="55"/>
      <c r="H361" s="55"/>
      <c r="I361" s="55"/>
      <c r="J361" s="55"/>
      <c r="K361" s="138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3.5" customHeight="1">
      <c r="A362" s="55"/>
      <c r="B362" s="136"/>
      <c r="C362" s="137"/>
      <c r="D362" s="137"/>
      <c r="E362" s="137"/>
      <c r="F362" s="55"/>
      <c r="G362" s="55"/>
      <c r="H362" s="55"/>
      <c r="I362" s="55"/>
      <c r="J362" s="55"/>
      <c r="K362" s="138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3.5" customHeight="1">
      <c r="A363" s="55"/>
      <c r="B363" s="136"/>
      <c r="C363" s="137"/>
      <c r="D363" s="137"/>
      <c r="E363" s="137"/>
      <c r="F363" s="55"/>
      <c r="G363" s="55"/>
      <c r="H363" s="55"/>
      <c r="I363" s="55"/>
      <c r="J363" s="55"/>
      <c r="K363" s="138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3.5" customHeight="1">
      <c r="A364" s="55"/>
      <c r="B364" s="136"/>
      <c r="C364" s="137"/>
      <c r="D364" s="137"/>
      <c r="E364" s="137"/>
      <c r="F364" s="55"/>
      <c r="G364" s="55"/>
      <c r="H364" s="55"/>
      <c r="I364" s="55"/>
      <c r="J364" s="55"/>
      <c r="K364" s="138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3.5" customHeight="1">
      <c r="A365" s="55"/>
      <c r="B365" s="136"/>
      <c r="C365" s="137"/>
      <c r="D365" s="137"/>
      <c r="E365" s="137"/>
      <c r="F365" s="55"/>
      <c r="G365" s="55"/>
      <c r="H365" s="55"/>
      <c r="I365" s="55"/>
      <c r="J365" s="55"/>
      <c r="K365" s="138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3.5" customHeight="1">
      <c r="A366" s="55"/>
      <c r="B366" s="136"/>
      <c r="C366" s="137"/>
      <c r="D366" s="137"/>
      <c r="E366" s="137"/>
      <c r="F366" s="55"/>
      <c r="G366" s="55"/>
      <c r="H366" s="55"/>
      <c r="I366" s="55"/>
      <c r="J366" s="55"/>
      <c r="K366" s="138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3.5" customHeight="1">
      <c r="A367" s="55"/>
      <c r="B367" s="136"/>
      <c r="C367" s="137"/>
      <c r="D367" s="137"/>
      <c r="E367" s="137"/>
      <c r="F367" s="55"/>
      <c r="G367" s="55"/>
      <c r="H367" s="55"/>
      <c r="I367" s="55"/>
      <c r="J367" s="55"/>
      <c r="K367" s="138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3.5" customHeight="1">
      <c r="A368" s="55"/>
      <c r="B368" s="136"/>
      <c r="C368" s="137"/>
      <c r="D368" s="137"/>
      <c r="E368" s="137"/>
      <c r="F368" s="55"/>
      <c r="G368" s="55"/>
      <c r="H368" s="55"/>
      <c r="I368" s="55"/>
      <c r="J368" s="55"/>
      <c r="K368" s="138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3.5" customHeight="1">
      <c r="A369" s="55"/>
      <c r="B369" s="136"/>
      <c r="C369" s="137"/>
      <c r="D369" s="137"/>
      <c r="E369" s="137"/>
      <c r="F369" s="55"/>
      <c r="G369" s="55"/>
      <c r="H369" s="55"/>
      <c r="I369" s="55"/>
      <c r="J369" s="55"/>
      <c r="K369" s="138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3.5" customHeight="1">
      <c r="A370" s="55"/>
      <c r="B370" s="136"/>
      <c r="C370" s="137"/>
      <c r="D370" s="137"/>
      <c r="E370" s="137"/>
      <c r="F370" s="55"/>
      <c r="G370" s="55"/>
      <c r="H370" s="55"/>
      <c r="I370" s="55"/>
      <c r="J370" s="55"/>
      <c r="K370" s="138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3.5" customHeight="1">
      <c r="A371" s="55"/>
      <c r="B371" s="136"/>
      <c r="C371" s="137"/>
      <c r="D371" s="137"/>
      <c r="E371" s="137"/>
      <c r="F371" s="55"/>
      <c r="G371" s="55"/>
      <c r="H371" s="55"/>
      <c r="I371" s="55"/>
      <c r="J371" s="55"/>
      <c r="K371" s="138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3.5" customHeight="1">
      <c r="A372" s="55"/>
      <c r="B372" s="136"/>
      <c r="C372" s="137"/>
      <c r="D372" s="137"/>
      <c r="E372" s="137"/>
      <c r="F372" s="55"/>
      <c r="G372" s="55"/>
      <c r="H372" s="55"/>
      <c r="I372" s="55"/>
      <c r="J372" s="55"/>
      <c r="K372" s="138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3.5" customHeight="1">
      <c r="A373" s="55"/>
      <c r="B373" s="136"/>
      <c r="C373" s="137"/>
      <c r="D373" s="137"/>
      <c r="E373" s="137"/>
      <c r="F373" s="55"/>
      <c r="G373" s="55"/>
      <c r="H373" s="55"/>
      <c r="I373" s="55"/>
      <c r="J373" s="55"/>
      <c r="K373" s="138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3.5" customHeight="1">
      <c r="A374" s="55"/>
      <c r="B374" s="136"/>
      <c r="C374" s="137"/>
      <c r="D374" s="137"/>
      <c r="E374" s="137"/>
      <c r="F374" s="55"/>
      <c r="G374" s="55"/>
      <c r="H374" s="55"/>
      <c r="I374" s="55"/>
      <c r="J374" s="55"/>
      <c r="K374" s="138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3.5" customHeight="1">
      <c r="A375" s="55"/>
      <c r="B375" s="136"/>
      <c r="C375" s="137"/>
      <c r="D375" s="137"/>
      <c r="E375" s="137"/>
      <c r="F375" s="55"/>
      <c r="G375" s="55"/>
      <c r="H375" s="55"/>
      <c r="I375" s="55"/>
      <c r="J375" s="55"/>
      <c r="K375" s="138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3.5" customHeight="1">
      <c r="A376" s="55"/>
      <c r="B376" s="136"/>
      <c r="C376" s="137"/>
      <c r="D376" s="137"/>
      <c r="E376" s="137"/>
      <c r="F376" s="55"/>
      <c r="G376" s="55"/>
      <c r="H376" s="55"/>
      <c r="I376" s="55"/>
      <c r="J376" s="55"/>
      <c r="K376" s="138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3.5" customHeight="1">
      <c r="A377" s="55"/>
      <c r="B377" s="136"/>
      <c r="C377" s="137"/>
      <c r="D377" s="137"/>
      <c r="E377" s="137"/>
      <c r="F377" s="55"/>
      <c r="G377" s="55"/>
      <c r="H377" s="55"/>
      <c r="I377" s="55"/>
      <c r="J377" s="55"/>
      <c r="K377" s="138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3.5" customHeight="1">
      <c r="A378" s="55"/>
      <c r="B378" s="136"/>
      <c r="C378" s="137"/>
      <c r="D378" s="137"/>
      <c r="E378" s="137"/>
      <c r="F378" s="55"/>
      <c r="G378" s="55"/>
      <c r="H378" s="55"/>
      <c r="I378" s="55"/>
      <c r="J378" s="55"/>
      <c r="K378" s="138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3.5" customHeight="1">
      <c r="A379" s="55"/>
      <c r="B379" s="136"/>
      <c r="C379" s="137"/>
      <c r="D379" s="137"/>
      <c r="E379" s="137"/>
      <c r="F379" s="55"/>
      <c r="G379" s="55"/>
      <c r="H379" s="55"/>
      <c r="I379" s="55"/>
      <c r="J379" s="55"/>
      <c r="K379" s="138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3.5" customHeight="1">
      <c r="A380" s="55"/>
      <c r="B380" s="136"/>
      <c r="C380" s="137"/>
      <c r="D380" s="137"/>
      <c r="E380" s="137"/>
      <c r="F380" s="55"/>
      <c r="G380" s="55"/>
      <c r="H380" s="55"/>
      <c r="I380" s="55"/>
      <c r="J380" s="55"/>
      <c r="K380" s="138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3.5" customHeight="1">
      <c r="A381" s="55"/>
      <c r="B381" s="136"/>
      <c r="C381" s="137"/>
      <c r="D381" s="137"/>
      <c r="E381" s="137"/>
      <c r="F381" s="55"/>
      <c r="G381" s="55"/>
      <c r="H381" s="55"/>
      <c r="I381" s="55"/>
      <c r="J381" s="55"/>
      <c r="K381" s="138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3.5" customHeight="1">
      <c r="A382" s="55"/>
      <c r="B382" s="136"/>
      <c r="C382" s="137"/>
      <c r="D382" s="137"/>
      <c r="E382" s="137"/>
      <c r="F382" s="55"/>
      <c r="G382" s="55"/>
      <c r="H382" s="55"/>
      <c r="I382" s="55"/>
      <c r="J382" s="55"/>
      <c r="K382" s="138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3.5" customHeight="1">
      <c r="A383" s="55"/>
      <c r="B383" s="136"/>
      <c r="C383" s="137"/>
      <c r="D383" s="137"/>
      <c r="E383" s="137"/>
      <c r="F383" s="55"/>
      <c r="G383" s="55"/>
      <c r="H383" s="55"/>
      <c r="I383" s="55"/>
      <c r="J383" s="55"/>
      <c r="K383" s="138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3.5" customHeight="1">
      <c r="A384" s="55"/>
      <c r="B384" s="136"/>
      <c r="C384" s="137"/>
      <c r="D384" s="137"/>
      <c r="E384" s="137"/>
      <c r="F384" s="55"/>
      <c r="G384" s="55"/>
      <c r="H384" s="55"/>
      <c r="I384" s="55"/>
      <c r="J384" s="55"/>
      <c r="K384" s="138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3.5" customHeight="1">
      <c r="A385" s="55"/>
      <c r="B385" s="136"/>
      <c r="C385" s="137"/>
      <c r="D385" s="137"/>
      <c r="E385" s="137"/>
      <c r="F385" s="55"/>
      <c r="G385" s="55"/>
      <c r="H385" s="55"/>
      <c r="I385" s="55"/>
      <c r="J385" s="55"/>
      <c r="K385" s="138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3.5" customHeight="1">
      <c r="A386" s="55"/>
      <c r="B386" s="136"/>
      <c r="C386" s="137"/>
      <c r="D386" s="137"/>
      <c r="E386" s="137"/>
      <c r="F386" s="55"/>
      <c r="G386" s="55"/>
      <c r="H386" s="55"/>
      <c r="I386" s="55"/>
      <c r="J386" s="55"/>
      <c r="K386" s="138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3.5" customHeight="1">
      <c r="A387" s="55"/>
      <c r="B387" s="136"/>
      <c r="C387" s="137"/>
      <c r="D387" s="137"/>
      <c r="E387" s="137"/>
      <c r="F387" s="55"/>
      <c r="G387" s="55"/>
      <c r="H387" s="55"/>
      <c r="I387" s="55"/>
      <c r="J387" s="55"/>
      <c r="K387" s="138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3.5" customHeight="1">
      <c r="A388" s="55"/>
      <c r="B388" s="136"/>
      <c r="C388" s="137"/>
      <c r="D388" s="137"/>
      <c r="E388" s="137"/>
      <c r="F388" s="55"/>
      <c r="G388" s="55"/>
      <c r="H388" s="55"/>
      <c r="I388" s="55"/>
      <c r="J388" s="55"/>
      <c r="K388" s="138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3.5" customHeight="1">
      <c r="A389" s="55"/>
      <c r="B389" s="136"/>
      <c r="C389" s="137"/>
      <c r="D389" s="137"/>
      <c r="E389" s="137"/>
      <c r="F389" s="55"/>
      <c r="G389" s="55"/>
      <c r="H389" s="55"/>
      <c r="I389" s="55"/>
      <c r="J389" s="55"/>
      <c r="K389" s="138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3.5" customHeight="1">
      <c r="A390" s="55"/>
      <c r="B390" s="136"/>
      <c r="C390" s="137"/>
      <c r="D390" s="137"/>
      <c r="E390" s="137"/>
      <c r="F390" s="55"/>
      <c r="G390" s="55"/>
      <c r="H390" s="55"/>
      <c r="I390" s="55"/>
      <c r="J390" s="55"/>
      <c r="K390" s="138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3.5" customHeight="1">
      <c r="A391" s="55"/>
      <c r="B391" s="136"/>
      <c r="C391" s="137"/>
      <c r="D391" s="137"/>
      <c r="E391" s="137"/>
      <c r="F391" s="55"/>
      <c r="G391" s="55"/>
      <c r="H391" s="55"/>
      <c r="I391" s="55"/>
      <c r="J391" s="55"/>
      <c r="K391" s="138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3.5" customHeight="1">
      <c r="A392" s="55"/>
      <c r="B392" s="136"/>
      <c r="C392" s="137"/>
      <c r="D392" s="137"/>
      <c r="E392" s="137"/>
      <c r="F392" s="55"/>
      <c r="G392" s="55"/>
      <c r="H392" s="55"/>
      <c r="I392" s="55"/>
      <c r="J392" s="55"/>
      <c r="K392" s="138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3.5" customHeight="1">
      <c r="A393" s="55"/>
      <c r="B393" s="136"/>
      <c r="C393" s="137"/>
      <c r="D393" s="137"/>
      <c r="E393" s="137"/>
      <c r="F393" s="55"/>
      <c r="G393" s="55"/>
      <c r="H393" s="55"/>
      <c r="I393" s="55"/>
      <c r="J393" s="55"/>
      <c r="K393" s="138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3.5" customHeight="1">
      <c r="A394" s="55"/>
      <c r="B394" s="136"/>
      <c r="C394" s="137"/>
      <c r="D394" s="137"/>
      <c r="E394" s="137"/>
      <c r="F394" s="55"/>
      <c r="G394" s="55"/>
      <c r="H394" s="55"/>
      <c r="I394" s="55"/>
      <c r="J394" s="55"/>
      <c r="K394" s="138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3.5" customHeight="1">
      <c r="A395" s="55"/>
      <c r="B395" s="136"/>
      <c r="C395" s="137"/>
      <c r="D395" s="137"/>
      <c r="E395" s="137"/>
      <c r="F395" s="55"/>
      <c r="G395" s="55"/>
      <c r="H395" s="55"/>
      <c r="I395" s="55"/>
      <c r="J395" s="55"/>
      <c r="K395" s="138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3.5" customHeight="1">
      <c r="A396" s="55"/>
      <c r="B396" s="136"/>
      <c r="C396" s="137"/>
      <c r="D396" s="137"/>
      <c r="E396" s="137"/>
      <c r="F396" s="55"/>
      <c r="G396" s="55"/>
      <c r="H396" s="55"/>
      <c r="I396" s="55"/>
      <c r="J396" s="55"/>
      <c r="K396" s="138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3.5" customHeight="1">
      <c r="A397" s="55"/>
      <c r="B397" s="136"/>
      <c r="C397" s="137"/>
      <c r="D397" s="137"/>
      <c r="E397" s="137"/>
      <c r="F397" s="55"/>
      <c r="G397" s="55"/>
      <c r="H397" s="55"/>
      <c r="I397" s="55"/>
      <c r="J397" s="55"/>
      <c r="K397" s="138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3.5" customHeight="1">
      <c r="A398" s="55"/>
      <c r="B398" s="136"/>
      <c r="C398" s="137"/>
      <c r="D398" s="137"/>
      <c r="E398" s="137"/>
      <c r="F398" s="55"/>
      <c r="G398" s="55"/>
      <c r="H398" s="55"/>
      <c r="I398" s="55"/>
      <c r="J398" s="55"/>
      <c r="K398" s="138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3.5" customHeight="1">
      <c r="A399" s="55"/>
      <c r="B399" s="136"/>
      <c r="C399" s="137"/>
      <c r="D399" s="137"/>
      <c r="E399" s="137"/>
      <c r="F399" s="55"/>
      <c r="G399" s="55"/>
      <c r="H399" s="55"/>
      <c r="I399" s="55"/>
      <c r="J399" s="55"/>
      <c r="K399" s="138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3.5" customHeight="1">
      <c r="A400" s="55"/>
      <c r="B400" s="136"/>
      <c r="C400" s="137"/>
      <c r="D400" s="137"/>
      <c r="E400" s="137"/>
      <c r="F400" s="55"/>
      <c r="G400" s="55"/>
      <c r="H400" s="55"/>
      <c r="I400" s="55"/>
      <c r="J400" s="55"/>
      <c r="K400" s="138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3.5" customHeight="1">
      <c r="A401" s="55"/>
      <c r="B401" s="136"/>
      <c r="C401" s="137"/>
      <c r="D401" s="137"/>
      <c r="E401" s="137"/>
      <c r="F401" s="55"/>
      <c r="G401" s="55"/>
      <c r="H401" s="55"/>
      <c r="I401" s="55"/>
      <c r="J401" s="55"/>
      <c r="K401" s="138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3.5" customHeight="1">
      <c r="A402" s="55"/>
      <c r="B402" s="136"/>
      <c r="C402" s="137"/>
      <c r="D402" s="137"/>
      <c r="E402" s="137"/>
      <c r="F402" s="55"/>
      <c r="G402" s="55"/>
      <c r="H402" s="55"/>
      <c r="I402" s="55"/>
      <c r="J402" s="55"/>
      <c r="K402" s="138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3.5" customHeight="1">
      <c r="A403" s="55"/>
      <c r="B403" s="136"/>
      <c r="C403" s="137"/>
      <c r="D403" s="137"/>
      <c r="E403" s="137"/>
      <c r="F403" s="55"/>
      <c r="G403" s="55"/>
      <c r="H403" s="55"/>
      <c r="I403" s="55"/>
      <c r="J403" s="55"/>
      <c r="K403" s="138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3.5" customHeight="1">
      <c r="A404" s="55"/>
      <c r="B404" s="136"/>
      <c r="C404" s="137"/>
      <c r="D404" s="137"/>
      <c r="E404" s="137"/>
      <c r="F404" s="55"/>
      <c r="G404" s="55"/>
      <c r="H404" s="55"/>
      <c r="I404" s="55"/>
      <c r="J404" s="55"/>
      <c r="K404" s="138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3.5" customHeight="1">
      <c r="A405" s="55"/>
      <c r="B405" s="136"/>
      <c r="C405" s="137"/>
      <c r="D405" s="137"/>
      <c r="E405" s="137"/>
      <c r="F405" s="55"/>
      <c r="G405" s="55"/>
      <c r="H405" s="55"/>
      <c r="I405" s="55"/>
      <c r="J405" s="55"/>
      <c r="K405" s="138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3.5" customHeight="1">
      <c r="A406" s="55"/>
      <c r="B406" s="136"/>
      <c r="C406" s="137"/>
      <c r="D406" s="137"/>
      <c r="E406" s="137"/>
      <c r="F406" s="55"/>
      <c r="G406" s="55"/>
      <c r="H406" s="55"/>
      <c r="I406" s="55"/>
      <c r="J406" s="55"/>
      <c r="K406" s="138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3.5" customHeight="1">
      <c r="A407" s="55"/>
      <c r="B407" s="136"/>
      <c r="C407" s="137"/>
      <c r="D407" s="137"/>
      <c r="E407" s="137"/>
      <c r="F407" s="55"/>
      <c r="G407" s="55"/>
      <c r="H407" s="55"/>
      <c r="I407" s="55"/>
      <c r="J407" s="55"/>
      <c r="K407" s="138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3.5" customHeight="1">
      <c r="A408" s="55"/>
      <c r="B408" s="136"/>
      <c r="C408" s="137"/>
      <c r="D408" s="137"/>
      <c r="E408" s="137"/>
      <c r="F408" s="55"/>
      <c r="G408" s="55"/>
      <c r="H408" s="55"/>
      <c r="I408" s="55"/>
      <c r="J408" s="55"/>
      <c r="K408" s="138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3.5" customHeight="1">
      <c r="A409" s="55"/>
      <c r="B409" s="136"/>
      <c r="C409" s="137"/>
      <c r="D409" s="137"/>
      <c r="E409" s="137"/>
      <c r="F409" s="55"/>
      <c r="G409" s="55"/>
      <c r="H409" s="55"/>
      <c r="I409" s="55"/>
      <c r="J409" s="55"/>
      <c r="K409" s="138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3.5" customHeight="1">
      <c r="A410" s="55"/>
      <c r="B410" s="136"/>
      <c r="C410" s="137"/>
      <c r="D410" s="137"/>
      <c r="E410" s="137"/>
      <c r="F410" s="55"/>
      <c r="G410" s="55"/>
      <c r="H410" s="55"/>
      <c r="I410" s="55"/>
      <c r="J410" s="55"/>
      <c r="K410" s="138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3.5" customHeight="1">
      <c r="A411" s="55"/>
      <c r="B411" s="136"/>
      <c r="C411" s="137"/>
      <c r="D411" s="137"/>
      <c r="E411" s="137"/>
      <c r="F411" s="55"/>
      <c r="G411" s="55"/>
      <c r="H411" s="55"/>
      <c r="I411" s="55"/>
      <c r="J411" s="55"/>
      <c r="K411" s="138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3.5" customHeight="1">
      <c r="A412" s="55"/>
      <c r="B412" s="136"/>
      <c r="C412" s="137"/>
      <c r="D412" s="137"/>
      <c r="E412" s="137"/>
      <c r="F412" s="55"/>
      <c r="G412" s="55"/>
      <c r="H412" s="55"/>
      <c r="I412" s="55"/>
      <c r="J412" s="55"/>
      <c r="K412" s="138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3.5" customHeight="1">
      <c r="A413" s="55"/>
      <c r="B413" s="136"/>
      <c r="C413" s="137"/>
      <c r="D413" s="137"/>
      <c r="E413" s="137"/>
      <c r="F413" s="55"/>
      <c r="G413" s="55"/>
      <c r="H413" s="55"/>
      <c r="I413" s="55"/>
      <c r="J413" s="55"/>
      <c r="K413" s="138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3.5" customHeight="1">
      <c r="A414" s="55"/>
      <c r="B414" s="136"/>
      <c r="C414" s="137"/>
      <c r="D414" s="137"/>
      <c r="E414" s="137"/>
      <c r="F414" s="55"/>
      <c r="G414" s="55"/>
      <c r="H414" s="55"/>
      <c r="I414" s="55"/>
      <c r="J414" s="55"/>
      <c r="K414" s="138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3.5" customHeight="1">
      <c r="A415" s="55"/>
      <c r="B415" s="136"/>
      <c r="C415" s="137"/>
      <c r="D415" s="137"/>
      <c r="E415" s="137"/>
      <c r="F415" s="55"/>
      <c r="G415" s="55"/>
      <c r="H415" s="55"/>
      <c r="I415" s="55"/>
      <c r="J415" s="55"/>
      <c r="K415" s="138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3.5" customHeight="1">
      <c r="A416" s="55"/>
      <c r="B416" s="136"/>
      <c r="C416" s="137"/>
      <c r="D416" s="137"/>
      <c r="E416" s="137"/>
      <c r="F416" s="55"/>
      <c r="G416" s="55"/>
      <c r="H416" s="55"/>
      <c r="I416" s="55"/>
      <c r="J416" s="55"/>
      <c r="K416" s="138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3.5" customHeight="1">
      <c r="A417" s="55"/>
      <c r="B417" s="136"/>
      <c r="C417" s="137"/>
      <c r="D417" s="137"/>
      <c r="E417" s="137"/>
      <c r="F417" s="55"/>
      <c r="G417" s="55"/>
      <c r="H417" s="55"/>
      <c r="I417" s="55"/>
      <c r="J417" s="55"/>
      <c r="K417" s="138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3.5" customHeight="1">
      <c r="A418" s="55"/>
      <c r="B418" s="136"/>
      <c r="C418" s="137"/>
      <c r="D418" s="137"/>
      <c r="E418" s="137"/>
      <c r="F418" s="55"/>
      <c r="G418" s="55"/>
      <c r="H418" s="55"/>
      <c r="I418" s="55"/>
      <c r="J418" s="55"/>
      <c r="K418" s="138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3.5" customHeight="1">
      <c r="A419" s="55"/>
      <c r="B419" s="136"/>
      <c r="C419" s="137"/>
      <c r="D419" s="137"/>
      <c r="E419" s="137"/>
      <c r="F419" s="55"/>
      <c r="G419" s="55"/>
      <c r="H419" s="55"/>
      <c r="I419" s="55"/>
      <c r="J419" s="55"/>
      <c r="K419" s="138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3.5" customHeight="1">
      <c r="A420" s="55"/>
      <c r="B420" s="136"/>
      <c r="C420" s="137"/>
      <c r="D420" s="137"/>
      <c r="E420" s="137"/>
      <c r="F420" s="55"/>
      <c r="G420" s="55"/>
      <c r="H420" s="55"/>
      <c r="I420" s="55"/>
      <c r="J420" s="55"/>
      <c r="K420" s="138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3.5" customHeight="1">
      <c r="A421" s="55"/>
      <c r="B421" s="136"/>
      <c r="C421" s="137"/>
      <c r="D421" s="137"/>
      <c r="E421" s="137"/>
      <c r="F421" s="55"/>
      <c r="G421" s="55"/>
      <c r="H421" s="55"/>
      <c r="I421" s="55"/>
      <c r="J421" s="55"/>
      <c r="K421" s="138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3.5" customHeight="1">
      <c r="A422" s="55"/>
      <c r="B422" s="136"/>
      <c r="C422" s="137"/>
      <c r="D422" s="137"/>
      <c r="E422" s="137"/>
      <c r="F422" s="55"/>
      <c r="G422" s="55"/>
      <c r="H422" s="55"/>
      <c r="I422" s="55"/>
      <c r="J422" s="55"/>
      <c r="K422" s="138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3.5" customHeight="1">
      <c r="A423" s="55"/>
      <c r="B423" s="136"/>
      <c r="C423" s="137"/>
      <c r="D423" s="137"/>
      <c r="E423" s="137"/>
      <c r="F423" s="55"/>
      <c r="G423" s="55"/>
      <c r="H423" s="55"/>
      <c r="I423" s="55"/>
      <c r="J423" s="55"/>
      <c r="K423" s="138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3.5" customHeight="1">
      <c r="A424" s="55"/>
      <c r="B424" s="136"/>
      <c r="C424" s="137"/>
      <c r="D424" s="137"/>
      <c r="E424" s="137"/>
      <c r="F424" s="55"/>
      <c r="G424" s="55"/>
      <c r="H424" s="55"/>
      <c r="I424" s="55"/>
      <c r="J424" s="55"/>
      <c r="K424" s="138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3.5" customHeight="1">
      <c r="A425" s="55"/>
      <c r="B425" s="136"/>
      <c r="C425" s="137"/>
      <c r="D425" s="137"/>
      <c r="E425" s="137"/>
      <c r="F425" s="55"/>
      <c r="G425" s="55"/>
      <c r="H425" s="55"/>
      <c r="I425" s="55"/>
      <c r="J425" s="55"/>
      <c r="K425" s="138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3.5" customHeight="1">
      <c r="A426" s="55"/>
      <c r="B426" s="136"/>
      <c r="C426" s="137"/>
      <c r="D426" s="137"/>
      <c r="E426" s="137"/>
      <c r="F426" s="55"/>
      <c r="G426" s="55"/>
      <c r="H426" s="55"/>
      <c r="I426" s="55"/>
      <c r="J426" s="55"/>
      <c r="K426" s="138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3.5" customHeight="1">
      <c r="A427" s="55"/>
      <c r="B427" s="136"/>
      <c r="C427" s="137"/>
      <c r="D427" s="137"/>
      <c r="E427" s="137"/>
      <c r="F427" s="55"/>
      <c r="G427" s="55"/>
      <c r="H427" s="55"/>
      <c r="I427" s="55"/>
      <c r="J427" s="55"/>
      <c r="K427" s="138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3.5" customHeight="1">
      <c r="A428" s="55"/>
      <c r="B428" s="136"/>
      <c r="C428" s="137"/>
      <c r="D428" s="137"/>
      <c r="E428" s="137"/>
      <c r="F428" s="55"/>
      <c r="G428" s="55"/>
      <c r="H428" s="55"/>
      <c r="I428" s="55"/>
      <c r="J428" s="55"/>
      <c r="K428" s="138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3.5" customHeight="1">
      <c r="A429" s="55"/>
      <c r="B429" s="136"/>
      <c r="C429" s="137"/>
      <c r="D429" s="137"/>
      <c r="E429" s="137"/>
      <c r="F429" s="55"/>
      <c r="G429" s="55"/>
      <c r="H429" s="55"/>
      <c r="I429" s="55"/>
      <c r="J429" s="55"/>
      <c r="K429" s="138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3.5" customHeight="1">
      <c r="A430" s="55"/>
      <c r="B430" s="136"/>
      <c r="C430" s="137"/>
      <c r="D430" s="137"/>
      <c r="E430" s="137"/>
      <c r="F430" s="55"/>
      <c r="G430" s="55"/>
      <c r="H430" s="55"/>
      <c r="I430" s="55"/>
      <c r="J430" s="55"/>
      <c r="K430" s="138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3.5" customHeight="1">
      <c r="A431" s="55"/>
      <c r="B431" s="136"/>
      <c r="C431" s="137"/>
      <c r="D431" s="137"/>
      <c r="E431" s="137"/>
      <c r="F431" s="55"/>
      <c r="G431" s="55"/>
      <c r="H431" s="55"/>
      <c r="I431" s="55"/>
      <c r="J431" s="55"/>
      <c r="K431" s="138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3.5" customHeight="1">
      <c r="A432" s="55"/>
      <c r="B432" s="136"/>
      <c r="C432" s="137"/>
      <c r="D432" s="137"/>
      <c r="E432" s="137"/>
      <c r="F432" s="55"/>
      <c r="G432" s="55"/>
      <c r="H432" s="55"/>
      <c r="I432" s="55"/>
      <c r="J432" s="55"/>
      <c r="K432" s="138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3.5" customHeight="1">
      <c r="A433" s="55"/>
      <c r="B433" s="136"/>
      <c r="C433" s="137"/>
      <c r="D433" s="137"/>
      <c r="E433" s="137"/>
      <c r="F433" s="55"/>
      <c r="G433" s="55"/>
      <c r="H433" s="55"/>
      <c r="I433" s="55"/>
      <c r="J433" s="55"/>
      <c r="K433" s="138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3.5" customHeight="1">
      <c r="A434" s="55"/>
      <c r="B434" s="136"/>
      <c r="C434" s="137"/>
      <c r="D434" s="137"/>
      <c r="E434" s="137"/>
      <c r="F434" s="55"/>
      <c r="G434" s="55"/>
      <c r="H434" s="55"/>
      <c r="I434" s="55"/>
      <c r="J434" s="55"/>
      <c r="K434" s="138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3.5" customHeight="1">
      <c r="A435" s="55"/>
      <c r="B435" s="136"/>
      <c r="C435" s="137"/>
      <c r="D435" s="137"/>
      <c r="E435" s="137"/>
      <c r="F435" s="55"/>
      <c r="G435" s="55"/>
      <c r="H435" s="55"/>
      <c r="I435" s="55"/>
      <c r="J435" s="55"/>
      <c r="K435" s="138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3.5" customHeight="1">
      <c r="A436" s="55"/>
      <c r="B436" s="136"/>
      <c r="C436" s="137"/>
      <c r="D436" s="137"/>
      <c r="E436" s="137"/>
      <c r="F436" s="55"/>
      <c r="G436" s="55"/>
      <c r="H436" s="55"/>
      <c r="I436" s="55"/>
      <c r="J436" s="55"/>
      <c r="K436" s="138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3.5" customHeight="1">
      <c r="A437" s="55"/>
      <c r="B437" s="136"/>
      <c r="C437" s="137"/>
      <c r="D437" s="137"/>
      <c r="E437" s="137"/>
      <c r="F437" s="55"/>
      <c r="G437" s="55"/>
      <c r="H437" s="55"/>
      <c r="I437" s="55"/>
      <c r="J437" s="55"/>
      <c r="K437" s="138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3.5" customHeight="1">
      <c r="A438" s="55"/>
      <c r="B438" s="136"/>
      <c r="C438" s="137"/>
      <c r="D438" s="137"/>
      <c r="E438" s="137"/>
      <c r="F438" s="55"/>
      <c r="G438" s="55"/>
      <c r="H438" s="55"/>
      <c r="I438" s="55"/>
      <c r="J438" s="55"/>
      <c r="K438" s="138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3.5" customHeight="1">
      <c r="A439" s="55"/>
      <c r="B439" s="136"/>
      <c r="C439" s="137"/>
      <c r="D439" s="137"/>
      <c r="E439" s="137"/>
      <c r="F439" s="55"/>
      <c r="G439" s="55"/>
      <c r="H439" s="55"/>
      <c r="I439" s="55"/>
      <c r="J439" s="55"/>
      <c r="K439" s="138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3.5" customHeight="1">
      <c r="A440" s="55"/>
      <c r="B440" s="136"/>
      <c r="C440" s="137"/>
      <c r="D440" s="137"/>
      <c r="E440" s="137"/>
      <c r="F440" s="55"/>
      <c r="G440" s="55"/>
      <c r="H440" s="55"/>
      <c r="I440" s="55"/>
      <c r="J440" s="55"/>
      <c r="K440" s="138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3.5" customHeight="1">
      <c r="A441" s="55"/>
      <c r="B441" s="136"/>
      <c r="C441" s="137"/>
      <c r="D441" s="137"/>
      <c r="E441" s="137"/>
      <c r="F441" s="55"/>
      <c r="G441" s="55"/>
      <c r="H441" s="55"/>
      <c r="I441" s="55"/>
      <c r="J441" s="55"/>
      <c r="K441" s="138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3.5" customHeight="1">
      <c r="A442" s="55"/>
      <c r="B442" s="136"/>
      <c r="C442" s="137"/>
      <c r="D442" s="137"/>
      <c r="E442" s="137"/>
      <c r="F442" s="55"/>
      <c r="G442" s="55"/>
      <c r="H442" s="55"/>
      <c r="I442" s="55"/>
      <c r="J442" s="55"/>
      <c r="K442" s="138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3.5" customHeight="1">
      <c r="A443" s="55"/>
      <c r="B443" s="136"/>
      <c r="C443" s="137"/>
      <c r="D443" s="137"/>
      <c r="E443" s="137"/>
      <c r="F443" s="55"/>
      <c r="G443" s="55"/>
      <c r="H443" s="55"/>
      <c r="I443" s="55"/>
      <c r="J443" s="55"/>
      <c r="K443" s="138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3.5" customHeight="1">
      <c r="A444" s="55"/>
      <c r="B444" s="136"/>
      <c r="C444" s="137"/>
      <c r="D444" s="137"/>
      <c r="E444" s="137"/>
      <c r="F444" s="55"/>
      <c r="G444" s="55"/>
      <c r="H444" s="55"/>
      <c r="I444" s="55"/>
      <c r="J444" s="55"/>
      <c r="K444" s="138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3.5" customHeight="1">
      <c r="A445" s="55"/>
      <c r="B445" s="136"/>
      <c r="C445" s="137"/>
      <c r="D445" s="137"/>
      <c r="E445" s="137"/>
      <c r="F445" s="55"/>
      <c r="G445" s="55"/>
      <c r="H445" s="55"/>
      <c r="I445" s="55"/>
      <c r="J445" s="55"/>
      <c r="K445" s="138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3.5" customHeight="1">
      <c r="A446" s="55"/>
      <c r="B446" s="136"/>
      <c r="C446" s="137"/>
      <c r="D446" s="137"/>
      <c r="E446" s="137"/>
      <c r="F446" s="55"/>
      <c r="G446" s="55"/>
      <c r="H446" s="55"/>
      <c r="I446" s="55"/>
      <c r="J446" s="55"/>
      <c r="K446" s="138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3.5" customHeight="1">
      <c r="A447" s="55"/>
      <c r="B447" s="136"/>
      <c r="C447" s="137"/>
      <c r="D447" s="137"/>
      <c r="E447" s="137"/>
      <c r="F447" s="55"/>
      <c r="G447" s="55"/>
      <c r="H447" s="55"/>
      <c r="I447" s="55"/>
      <c r="J447" s="55"/>
      <c r="K447" s="138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3.5" customHeight="1">
      <c r="A448" s="55"/>
      <c r="B448" s="136"/>
      <c r="C448" s="137"/>
      <c r="D448" s="137"/>
      <c r="E448" s="137"/>
      <c r="F448" s="55"/>
      <c r="G448" s="55"/>
      <c r="H448" s="55"/>
      <c r="I448" s="55"/>
      <c r="J448" s="55"/>
      <c r="K448" s="138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3.5" customHeight="1">
      <c r="A449" s="55"/>
      <c r="B449" s="136"/>
      <c r="C449" s="137"/>
      <c r="D449" s="137"/>
      <c r="E449" s="137"/>
      <c r="F449" s="55"/>
      <c r="G449" s="55"/>
      <c r="H449" s="55"/>
      <c r="I449" s="55"/>
      <c r="J449" s="55"/>
      <c r="K449" s="138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3.5" customHeight="1">
      <c r="A450" s="55"/>
      <c r="B450" s="136"/>
      <c r="C450" s="137"/>
      <c r="D450" s="137"/>
      <c r="E450" s="137"/>
      <c r="F450" s="55"/>
      <c r="G450" s="55"/>
      <c r="H450" s="55"/>
      <c r="I450" s="55"/>
      <c r="J450" s="55"/>
      <c r="K450" s="138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3.5" customHeight="1">
      <c r="A451" s="55"/>
      <c r="B451" s="136"/>
      <c r="C451" s="137"/>
      <c r="D451" s="137"/>
      <c r="E451" s="137"/>
      <c r="F451" s="55"/>
      <c r="G451" s="55"/>
      <c r="H451" s="55"/>
      <c r="I451" s="55"/>
      <c r="J451" s="55"/>
      <c r="K451" s="138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3.5" customHeight="1">
      <c r="A452" s="55"/>
      <c r="B452" s="136"/>
      <c r="C452" s="137"/>
      <c r="D452" s="137"/>
      <c r="E452" s="137"/>
      <c r="F452" s="55"/>
      <c r="G452" s="55"/>
      <c r="H452" s="55"/>
      <c r="I452" s="55"/>
      <c r="J452" s="55"/>
      <c r="K452" s="138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3.5" customHeight="1">
      <c r="A453" s="55"/>
      <c r="B453" s="136"/>
      <c r="C453" s="137"/>
      <c r="D453" s="137"/>
      <c r="E453" s="137"/>
      <c r="F453" s="55"/>
      <c r="G453" s="55"/>
      <c r="H453" s="55"/>
      <c r="I453" s="55"/>
      <c r="J453" s="55"/>
      <c r="K453" s="138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3.5" customHeight="1">
      <c r="A454" s="55"/>
      <c r="B454" s="136"/>
      <c r="C454" s="137"/>
      <c r="D454" s="137"/>
      <c r="E454" s="137"/>
      <c r="F454" s="55"/>
      <c r="G454" s="55"/>
      <c r="H454" s="55"/>
      <c r="I454" s="55"/>
      <c r="J454" s="55"/>
      <c r="K454" s="138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3.5" customHeight="1">
      <c r="A455" s="55"/>
      <c r="B455" s="136"/>
      <c r="C455" s="137"/>
      <c r="D455" s="137"/>
      <c r="E455" s="137"/>
      <c r="F455" s="55"/>
      <c r="G455" s="55"/>
      <c r="H455" s="55"/>
      <c r="I455" s="55"/>
      <c r="J455" s="55"/>
      <c r="K455" s="138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3.5" customHeight="1">
      <c r="A456" s="55"/>
      <c r="B456" s="136"/>
      <c r="C456" s="137"/>
      <c r="D456" s="137"/>
      <c r="E456" s="137"/>
      <c r="F456" s="55"/>
      <c r="G456" s="55"/>
      <c r="H456" s="55"/>
      <c r="I456" s="55"/>
      <c r="J456" s="55"/>
      <c r="K456" s="138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3.5" customHeight="1">
      <c r="A457" s="55"/>
      <c r="B457" s="136"/>
      <c r="C457" s="137"/>
      <c r="D457" s="137"/>
      <c r="E457" s="137"/>
      <c r="F457" s="55"/>
      <c r="G457" s="55"/>
      <c r="H457" s="55"/>
      <c r="I457" s="55"/>
      <c r="J457" s="55"/>
      <c r="K457" s="138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3.5" customHeight="1">
      <c r="A458" s="55"/>
      <c r="B458" s="136"/>
      <c r="C458" s="137"/>
      <c r="D458" s="137"/>
      <c r="E458" s="137"/>
      <c r="F458" s="55"/>
      <c r="G458" s="55"/>
      <c r="H458" s="55"/>
      <c r="I458" s="55"/>
      <c r="J458" s="55"/>
      <c r="K458" s="138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3.5" customHeight="1">
      <c r="A459" s="55"/>
      <c r="B459" s="136"/>
      <c r="C459" s="137"/>
      <c r="D459" s="137"/>
      <c r="E459" s="137"/>
      <c r="F459" s="55"/>
      <c r="G459" s="55"/>
      <c r="H459" s="55"/>
      <c r="I459" s="55"/>
      <c r="J459" s="55"/>
      <c r="K459" s="138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3.5" customHeight="1">
      <c r="A460" s="55"/>
      <c r="B460" s="136"/>
      <c r="C460" s="137"/>
      <c r="D460" s="137"/>
      <c r="E460" s="137"/>
      <c r="F460" s="55"/>
      <c r="G460" s="55"/>
      <c r="H460" s="55"/>
      <c r="I460" s="55"/>
      <c r="J460" s="55"/>
      <c r="K460" s="138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3.5" customHeight="1">
      <c r="A461" s="55"/>
      <c r="B461" s="136"/>
      <c r="C461" s="137"/>
      <c r="D461" s="137"/>
      <c r="E461" s="137"/>
      <c r="F461" s="55"/>
      <c r="G461" s="55"/>
      <c r="H461" s="55"/>
      <c r="I461" s="55"/>
      <c r="J461" s="55"/>
      <c r="K461" s="138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3.5" customHeight="1">
      <c r="A462" s="55"/>
      <c r="B462" s="136"/>
      <c r="C462" s="137"/>
      <c r="D462" s="137"/>
      <c r="E462" s="137"/>
      <c r="F462" s="55"/>
      <c r="G462" s="55"/>
      <c r="H462" s="55"/>
      <c r="I462" s="55"/>
      <c r="J462" s="55"/>
      <c r="K462" s="138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3.5" customHeight="1">
      <c r="A463" s="55"/>
      <c r="B463" s="136"/>
      <c r="C463" s="137"/>
      <c r="D463" s="137"/>
      <c r="E463" s="137"/>
      <c r="F463" s="55"/>
      <c r="G463" s="55"/>
      <c r="H463" s="55"/>
      <c r="I463" s="55"/>
      <c r="J463" s="55"/>
      <c r="K463" s="138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3.5" customHeight="1">
      <c r="A464" s="55"/>
      <c r="B464" s="136"/>
      <c r="C464" s="137"/>
      <c r="D464" s="137"/>
      <c r="E464" s="137"/>
      <c r="F464" s="55"/>
      <c r="G464" s="55"/>
      <c r="H464" s="55"/>
      <c r="I464" s="55"/>
      <c r="J464" s="55"/>
      <c r="K464" s="138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3.5" customHeight="1">
      <c r="A465" s="55"/>
      <c r="B465" s="136"/>
      <c r="C465" s="137"/>
      <c r="D465" s="137"/>
      <c r="E465" s="137"/>
      <c r="F465" s="55"/>
      <c r="G465" s="55"/>
      <c r="H465" s="55"/>
      <c r="I465" s="55"/>
      <c r="J465" s="55"/>
      <c r="K465" s="138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3.5" customHeight="1">
      <c r="A466" s="55"/>
      <c r="B466" s="136"/>
      <c r="C466" s="137"/>
      <c r="D466" s="137"/>
      <c r="E466" s="137"/>
      <c r="F466" s="55"/>
      <c r="G466" s="55"/>
      <c r="H466" s="55"/>
      <c r="I466" s="55"/>
      <c r="J466" s="55"/>
      <c r="K466" s="138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3.5" customHeight="1">
      <c r="A467" s="55"/>
      <c r="B467" s="136"/>
      <c r="C467" s="137"/>
      <c r="D467" s="137"/>
      <c r="E467" s="137"/>
      <c r="F467" s="55"/>
      <c r="G467" s="55"/>
      <c r="H467" s="55"/>
      <c r="I467" s="55"/>
      <c r="J467" s="55"/>
      <c r="K467" s="138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3.5" customHeight="1">
      <c r="A468" s="55"/>
      <c r="B468" s="136"/>
      <c r="C468" s="137"/>
      <c r="D468" s="137"/>
      <c r="E468" s="137"/>
      <c r="F468" s="55"/>
      <c r="G468" s="55"/>
      <c r="H468" s="55"/>
      <c r="I468" s="55"/>
      <c r="J468" s="55"/>
      <c r="K468" s="138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3.5" customHeight="1">
      <c r="A469" s="55"/>
      <c r="B469" s="136"/>
      <c r="C469" s="137"/>
      <c r="D469" s="137"/>
      <c r="E469" s="137"/>
      <c r="F469" s="55"/>
      <c r="G469" s="55"/>
      <c r="H469" s="55"/>
      <c r="I469" s="55"/>
      <c r="J469" s="55"/>
      <c r="K469" s="138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3.5" customHeight="1">
      <c r="A470" s="55"/>
      <c r="B470" s="136"/>
      <c r="C470" s="137"/>
      <c r="D470" s="137"/>
      <c r="E470" s="137"/>
      <c r="F470" s="55"/>
      <c r="G470" s="55"/>
      <c r="H470" s="55"/>
      <c r="I470" s="55"/>
      <c r="J470" s="55"/>
      <c r="K470" s="138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3.5" customHeight="1">
      <c r="A471" s="55"/>
      <c r="B471" s="136"/>
      <c r="C471" s="137"/>
      <c r="D471" s="137"/>
      <c r="E471" s="137"/>
      <c r="F471" s="55"/>
      <c r="G471" s="55"/>
      <c r="H471" s="55"/>
      <c r="I471" s="55"/>
      <c r="J471" s="55"/>
      <c r="K471" s="138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3.5" customHeight="1">
      <c r="A472" s="55"/>
      <c r="B472" s="136"/>
      <c r="C472" s="137"/>
      <c r="D472" s="137"/>
      <c r="E472" s="137"/>
      <c r="F472" s="55"/>
      <c r="G472" s="55"/>
      <c r="H472" s="55"/>
      <c r="I472" s="55"/>
      <c r="J472" s="55"/>
      <c r="K472" s="138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3.5" customHeight="1">
      <c r="A473" s="55"/>
      <c r="B473" s="136"/>
      <c r="C473" s="137"/>
      <c r="D473" s="137"/>
      <c r="E473" s="137"/>
      <c r="F473" s="55"/>
      <c r="G473" s="55"/>
      <c r="H473" s="55"/>
      <c r="I473" s="55"/>
      <c r="J473" s="55"/>
      <c r="K473" s="138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3.5" customHeight="1">
      <c r="A474" s="55"/>
      <c r="B474" s="136"/>
      <c r="C474" s="137"/>
      <c r="D474" s="137"/>
      <c r="E474" s="137"/>
      <c r="F474" s="55"/>
      <c r="G474" s="55"/>
      <c r="H474" s="55"/>
      <c r="I474" s="55"/>
      <c r="J474" s="55"/>
      <c r="K474" s="138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3.5" customHeight="1">
      <c r="A475" s="55"/>
      <c r="B475" s="136"/>
      <c r="C475" s="137"/>
      <c r="D475" s="137"/>
      <c r="E475" s="137"/>
      <c r="F475" s="55"/>
      <c r="G475" s="55"/>
      <c r="H475" s="55"/>
      <c r="I475" s="55"/>
      <c r="J475" s="55"/>
      <c r="K475" s="138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3.5" customHeight="1">
      <c r="A476" s="55"/>
      <c r="B476" s="136"/>
      <c r="C476" s="137"/>
      <c r="D476" s="137"/>
      <c r="E476" s="137"/>
      <c r="F476" s="55"/>
      <c r="G476" s="55"/>
      <c r="H476" s="55"/>
      <c r="I476" s="55"/>
      <c r="J476" s="55"/>
      <c r="K476" s="138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3.5" customHeight="1">
      <c r="A477" s="55"/>
      <c r="B477" s="136"/>
      <c r="C477" s="137"/>
      <c r="D477" s="137"/>
      <c r="E477" s="137"/>
      <c r="F477" s="55"/>
      <c r="G477" s="55"/>
      <c r="H477" s="55"/>
      <c r="I477" s="55"/>
      <c r="J477" s="55"/>
      <c r="K477" s="138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3.5" customHeight="1">
      <c r="A478" s="55"/>
      <c r="B478" s="136"/>
      <c r="C478" s="137"/>
      <c r="D478" s="137"/>
      <c r="E478" s="137"/>
      <c r="F478" s="55"/>
      <c r="G478" s="55"/>
      <c r="H478" s="55"/>
      <c r="I478" s="55"/>
      <c r="J478" s="55"/>
      <c r="K478" s="138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3.5" customHeight="1">
      <c r="A479" s="55"/>
      <c r="B479" s="136"/>
      <c r="C479" s="137"/>
      <c r="D479" s="137"/>
      <c r="E479" s="137"/>
      <c r="F479" s="55"/>
      <c r="G479" s="55"/>
      <c r="H479" s="55"/>
      <c r="I479" s="55"/>
      <c r="J479" s="55"/>
      <c r="K479" s="138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3.5" customHeight="1">
      <c r="A480" s="55"/>
      <c r="B480" s="136"/>
      <c r="C480" s="137"/>
      <c r="D480" s="137"/>
      <c r="E480" s="137"/>
      <c r="F480" s="55"/>
      <c r="G480" s="55"/>
      <c r="H480" s="55"/>
      <c r="I480" s="55"/>
      <c r="J480" s="55"/>
      <c r="K480" s="138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3.5" customHeight="1">
      <c r="A481" s="55"/>
      <c r="B481" s="136"/>
      <c r="C481" s="137"/>
      <c r="D481" s="137"/>
      <c r="E481" s="137"/>
      <c r="F481" s="55"/>
      <c r="G481" s="55"/>
      <c r="H481" s="55"/>
      <c r="I481" s="55"/>
      <c r="J481" s="55"/>
      <c r="K481" s="138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3.5" customHeight="1">
      <c r="A482" s="55"/>
      <c r="B482" s="136"/>
      <c r="C482" s="137"/>
      <c r="D482" s="137"/>
      <c r="E482" s="137"/>
      <c r="F482" s="55"/>
      <c r="G482" s="55"/>
      <c r="H482" s="55"/>
      <c r="I482" s="55"/>
      <c r="J482" s="55"/>
      <c r="K482" s="138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3.5" customHeight="1">
      <c r="A483" s="55"/>
      <c r="B483" s="136"/>
      <c r="C483" s="137"/>
      <c r="D483" s="137"/>
      <c r="E483" s="137"/>
      <c r="F483" s="55"/>
      <c r="G483" s="55"/>
      <c r="H483" s="55"/>
      <c r="I483" s="55"/>
      <c r="J483" s="55"/>
      <c r="K483" s="138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3.5" customHeight="1">
      <c r="A484" s="55"/>
      <c r="B484" s="136"/>
      <c r="C484" s="137"/>
      <c r="D484" s="137"/>
      <c r="E484" s="137"/>
      <c r="F484" s="55"/>
      <c r="G484" s="55"/>
      <c r="H484" s="55"/>
      <c r="I484" s="55"/>
      <c r="J484" s="55"/>
      <c r="K484" s="138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3.5" customHeight="1">
      <c r="A485" s="55"/>
      <c r="B485" s="136"/>
      <c r="C485" s="137"/>
      <c r="D485" s="137"/>
      <c r="E485" s="137"/>
      <c r="F485" s="55"/>
      <c r="G485" s="55"/>
      <c r="H485" s="55"/>
      <c r="I485" s="55"/>
      <c r="J485" s="55"/>
      <c r="K485" s="138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3.5" customHeight="1">
      <c r="A486" s="55"/>
      <c r="B486" s="136"/>
      <c r="C486" s="137"/>
      <c r="D486" s="137"/>
      <c r="E486" s="137"/>
      <c r="F486" s="55"/>
      <c r="G486" s="55"/>
      <c r="H486" s="55"/>
      <c r="I486" s="55"/>
      <c r="J486" s="55"/>
      <c r="K486" s="138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3.5" customHeight="1">
      <c r="A487" s="55"/>
      <c r="B487" s="136"/>
      <c r="C487" s="137"/>
      <c r="D487" s="137"/>
      <c r="E487" s="137"/>
      <c r="F487" s="55"/>
      <c r="G487" s="55"/>
      <c r="H487" s="55"/>
      <c r="I487" s="55"/>
      <c r="J487" s="55"/>
      <c r="K487" s="138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3.5" customHeight="1">
      <c r="A488" s="55"/>
      <c r="B488" s="136"/>
      <c r="C488" s="137"/>
      <c r="D488" s="137"/>
      <c r="E488" s="137"/>
      <c r="F488" s="55"/>
      <c r="G488" s="55"/>
      <c r="H488" s="55"/>
      <c r="I488" s="55"/>
      <c r="J488" s="55"/>
      <c r="K488" s="138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3.5" customHeight="1">
      <c r="A489" s="55"/>
      <c r="B489" s="136"/>
      <c r="C489" s="137"/>
      <c r="D489" s="137"/>
      <c r="E489" s="137"/>
      <c r="F489" s="55"/>
      <c r="G489" s="55"/>
      <c r="H489" s="55"/>
      <c r="I489" s="55"/>
      <c r="J489" s="55"/>
      <c r="K489" s="138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3.5" customHeight="1">
      <c r="A490" s="55"/>
      <c r="B490" s="136"/>
      <c r="C490" s="137"/>
      <c r="D490" s="137"/>
      <c r="E490" s="137"/>
      <c r="F490" s="55"/>
      <c r="G490" s="55"/>
      <c r="H490" s="55"/>
      <c r="I490" s="55"/>
      <c r="J490" s="55"/>
      <c r="K490" s="138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3.5" customHeight="1">
      <c r="A491" s="55"/>
      <c r="B491" s="136"/>
      <c r="C491" s="137"/>
      <c r="D491" s="137"/>
      <c r="E491" s="137"/>
      <c r="F491" s="55"/>
      <c r="G491" s="55"/>
      <c r="H491" s="55"/>
      <c r="I491" s="55"/>
      <c r="J491" s="55"/>
      <c r="K491" s="138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3.5" customHeight="1">
      <c r="A492" s="55"/>
      <c r="B492" s="136"/>
      <c r="C492" s="137"/>
      <c r="D492" s="137"/>
      <c r="E492" s="137"/>
      <c r="F492" s="55"/>
      <c r="G492" s="55"/>
      <c r="H492" s="55"/>
      <c r="I492" s="55"/>
      <c r="J492" s="55"/>
      <c r="K492" s="138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3.5" customHeight="1">
      <c r="A493" s="55"/>
      <c r="B493" s="136"/>
      <c r="C493" s="137"/>
      <c r="D493" s="137"/>
      <c r="E493" s="137"/>
      <c r="F493" s="55"/>
      <c r="G493" s="55"/>
      <c r="H493" s="55"/>
      <c r="I493" s="55"/>
      <c r="J493" s="55"/>
      <c r="K493" s="138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3.5" customHeight="1">
      <c r="A494" s="55"/>
      <c r="B494" s="136"/>
      <c r="C494" s="137"/>
      <c r="D494" s="137"/>
      <c r="E494" s="137"/>
      <c r="F494" s="55"/>
      <c r="G494" s="55"/>
      <c r="H494" s="55"/>
      <c r="I494" s="55"/>
      <c r="J494" s="55"/>
      <c r="K494" s="138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3.5" customHeight="1">
      <c r="A495" s="55"/>
      <c r="B495" s="136"/>
      <c r="C495" s="137"/>
      <c r="D495" s="137"/>
      <c r="E495" s="137"/>
      <c r="F495" s="55"/>
      <c r="G495" s="55"/>
      <c r="H495" s="55"/>
      <c r="I495" s="55"/>
      <c r="J495" s="55"/>
      <c r="K495" s="138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3.5" customHeight="1">
      <c r="A496" s="55"/>
      <c r="B496" s="136"/>
      <c r="C496" s="137"/>
      <c r="D496" s="137"/>
      <c r="E496" s="137"/>
      <c r="F496" s="55"/>
      <c r="G496" s="55"/>
      <c r="H496" s="55"/>
      <c r="I496" s="55"/>
      <c r="J496" s="55"/>
      <c r="K496" s="138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3.5" customHeight="1">
      <c r="A497" s="55"/>
      <c r="B497" s="136"/>
      <c r="C497" s="137"/>
      <c r="D497" s="137"/>
      <c r="E497" s="137"/>
      <c r="F497" s="55"/>
      <c r="G497" s="55"/>
      <c r="H497" s="55"/>
      <c r="I497" s="55"/>
      <c r="J497" s="55"/>
      <c r="K497" s="138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3.5" customHeight="1">
      <c r="A498" s="55"/>
      <c r="B498" s="136"/>
      <c r="C498" s="137"/>
      <c r="D498" s="137"/>
      <c r="E498" s="137"/>
      <c r="F498" s="55"/>
      <c r="G498" s="55"/>
      <c r="H498" s="55"/>
      <c r="I498" s="55"/>
      <c r="J498" s="55"/>
      <c r="K498" s="138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3.5" customHeight="1">
      <c r="A499" s="55"/>
      <c r="B499" s="136"/>
      <c r="C499" s="137"/>
      <c r="D499" s="137"/>
      <c r="E499" s="137"/>
      <c r="F499" s="55"/>
      <c r="G499" s="55"/>
      <c r="H499" s="55"/>
      <c r="I499" s="55"/>
      <c r="J499" s="55"/>
      <c r="K499" s="138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3.5" customHeight="1">
      <c r="A500" s="55"/>
      <c r="B500" s="136"/>
      <c r="C500" s="137"/>
      <c r="D500" s="137"/>
      <c r="E500" s="137"/>
      <c r="F500" s="55"/>
      <c r="G500" s="55"/>
      <c r="H500" s="55"/>
      <c r="I500" s="55"/>
      <c r="J500" s="55"/>
      <c r="K500" s="138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3.5" customHeight="1">
      <c r="A501" s="55"/>
      <c r="B501" s="136"/>
      <c r="C501" s="137"/>
      <c r="D501" s="137"/>
      <c r="E501" s="137"/>
      <c r="F501" s="55"/>
      <c r="G501" s="55"/>
      <c r="H501" s="55"/>
      <c r="I501" s="55"/>
      <c r="J501" s="55"/>
      <c r="K501" s="138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3.5" customHeight="1">
      <c r="A502" s="55"/>
      <c r="B502" s="136"/>
      <c r="C502" s="137"/>
      <c r="D502" s="137"/>
      <c r="E502" s="137"/>
      <c r="F502" s="55"/>
      <c r="G502" s="55"/>
      <c r="H502" s="55"/>
      <c r="I502" s="55"/>
      <c r="J502" s="55"/>
      <c r="K502" s="138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3.5" customHeight="1">
      <c r="A503" s="55"/>
      <c r="B503" s="136"/>
      <c r="C503" s="137"/>
      <c r="D503" s="137"/>
      <c r="E503" s="137"/>
      <c r="F503" s="55"/>
      <c r="G503" s="55"/>
      <c r="H503" s="55"/>
      <c r="I503" s="55"/>
      <c r="J503" s="55"/>
      <c r="K503" s="138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3.5" customHeight="1">
      <c r="A504" s="55"/>
      <c r="B504" s="136"/>
      <c r="C504" s="137"/>
      <c r="D504" s="137"/>
      <c r="E504" s="137"/>
      <c r="F504" s="55"/>
      <c r="G504" s="55"/>
      <c r="H504" s="55"/>
      <c r="I504" s="55"/>
      <c r="J504" s="55"/>
      <c r="K504" s="138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3.5" customHeight="1">
      <c r="A505" s="55"/>
      <c r="B505" s="136"/>
      <c r="C505" s="137"/>
      <c r="D505" s="137"/>
      <c r="E505" s="137"/>
      <c r="F505" s="55"/>
      <c r="G505" s="55"/>
      <c r="H505" s="55"/>
      <c r="I505" s="55"/>
      <c r="J505" s="55"/>
      <c r="K505" s="138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3.5" customHeight="1">
      <c r="A506" s="55"/>
      <c r="B506" s="136"/>
      <c r="C506" s="137"/>
      <c r="D506" s="137"/>
      <c r="E506" s="137"/>
      <c r="F506" s="55"/>
      <c r="G506" s="55"/>
      <c r="H506" s="55"/>
      <c r="I506" s="55"/>
      <c r="J506" s="55"/>
      <c r="K506" s="138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3.5" customHeight="1">
      <c r="A507" s="55"/>
      <c r="B507" s="136"/>
      <c r="C507" s="137"/>
      <c r="D507" s="137"/>
      <c r="E507" s="137"/>
      <c r="F507" s="55"/>
      <c r="G507" s="55"/>
      <c r="H507" s="55"/>
      <c r="I507" s="55"/>
      <c r="J507" s="55"/>
      <c r="K507" s="138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3.5" customHeight="1">
      <c r="A508" s="55"/>
      <c r="B508" s="136"/>
      <c r="C508" s="137"/>
      <c r="D508" s="137"/>
      <c r="E508" s="137"/>
      <c r="F508" s="55"/>
      <c r="G508" s="55"/>
      <c r="H508" s="55"/>
      <c r="I508" s="55"/>
      <c r="J508" s="55"/>
      <c r="K508" s="138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3.5" customHeight="1">
      <c r="A509" s="55"/>
      <c r="B509" s="136"/>
      <c r="C509" s="137"/>
      <c r="D509" s="137"/>
      <c r="E509" s="137"/>
      <c r="F509" s="55"/>
      <c r="G509" s="55"/>
      <c r="H509" s="55"/>
      <c r="I509" s="55"/>
      <c r="J509" s="55"/>
      <c r="K509" s="138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3.5" customHeight="1">
      <c r="A510" s="55"/>
      <c r="B510" s="136"/>
      <c r="C510" s="137"/>
      <c r="D510" s="137"/>
      <c r="E510" s="137"/>
      <c r="F510" s="55"/>
      <c r="G510" s="55"/>
      <c r="H510" s="55"/>
      <c r="I510" s="55"/>
      <c r="J510" s="55"/>
      <c r="K510" s="138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3.5" customHeight="1">
      <c r="A511" s="55"/>
      <c r="B511" s="136"/>
      <c r="C511" s="137"/>
      <c r="D511" s="137"/>
      <c r="E511" s="137"/>
      <c r="F511" s="55"/>
      <c r="G511" s="55"/>
      <c r="H511" s="55"/>
      <c r="I511" s="55"/>
      <c r="J511" s="55"/>
      <c r="K511" s="138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3.5" customHeight="1">
      <c r="A512" s="55"/>
      <c r="B512" s="136"/>
      <c r="C512" s="137"/>
      <c r="D512" s="137"/>
      <c r="E512" s="137"/>
      <c r="F512" s="55"/>
      <c r="G512" s="55"/>
      <c r="H512" s="55"/>
      <c r="I512" s="55"/>
      <c r="J512" s="55"/>
      <c r="K512" s="138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3.5" customHeight="1">
      <c r="A513" s="55"/>
      <c r="B513" s="136"/>
      <c r="C513" s="137"/>
      <c r="D513" s="137"/>
      <c r="E513" s="137"/>
      <c r="F513" s="55"/>
      <c r="G513" s="55"/>
      <c r="H513" s="55"/>
      <c r="I513" s="55"/>
      <c r="J513" s="55"/>
      <c r="K513" s="138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3.5" customHeight="1">
      <c r="A514" s="55"/>
      <c r="B514" s="136"/>
      <c r="C514" s="137"/>
      <c r="D514" s="137"/>
      <c r="E514" s="137"/>
      <c r="F514" s="55"/>
      <c r="G514" s="55"/>
      <c r="H514" s="55"/>
      <c r="I514" s="55"/>
      <c r="J514" s="55"/>
      <c r="K514" s="138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3.5" customHeight="1">
      <c r="A515" s="55"/>
      <c r="B515" s="136"/>
      <c r="C515" s="137"/>
      <c r="D515" s="137"/>
      <c r="E515" s="137"/>
      <c r="F515" s="55"/>
      <c r="G515" s="55"/>
      <c r="H515" s="55"/>
      <c r="I515" s="55"/>
      <c r="J515" s="55"/>
      <c r="K515" s="138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3.5" customHeight="1">
      <c r="A516" s="55"/>
      <c r="B516" s="136"/>
      <c r="C516" s="137"/>
      <c r="D516" s="137"/>
      <c r="E516" s="137"/>
      <c r="F516" s="55"/>
      <c r="G516" s="55"/>
      <c r="H516" s="55"/>
      <c r="I516" s="55"/>
      <c r="J516" s="55"/>
      <c r="K516" s="138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3.5" customHeight="1">
      <c r="A517" s="55"/>
      <c r="B517" s="136"/>
      <c r="C517" s="137"/>
      <c r="D517" s="137"/>
      <c r="E517" s="137"/>
      <c r="F517" s="55"/>
      <c r="G517" s="55"/>
      <c r="H517" s="55"/>
      <c r="I517" s="55"/>
      <c r="J517" s="55"/>
      <c r="K517" s="138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3.5" customHeight="1">
      <c r="A518" s="55"/>
      <c r="B518" s="136"/>
      <c r="C518" s="137"/>
      <c r="D518" s="137"/>
      <c r="E518" s="137"/>
      <c r="F518" s="55"/>
      <c r="G518" s="55"/>
      <c r="H518" s="55"/>
      <c r="I518" s="55"/>
      <c r="J518" s="55"/>
      <c r="K518" s="138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3.5" customHeight="1">
      <c r="A519" s="55"/>
      <c r="B519" s="136"/>
      <c r="C519" s="137"/>
      <c r="D519" s="137"/>
      <c r="E519" s="137"/>
      <c r="F519" s="55"/>
      <c r="G519" s="55"/>
      <c r="H519" s="55"/>
      <c r="I519" s="55"/>
      <c r="J519" s="55"/>
      <c r="K519" s="138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3.5" customHeight="1">
      <c r="A520" s="55"/>
      <c r="B520" s="136"/>
      <c r="C520" s="137"/>
      <c r="D520" s="137"/>
      <c r="E520" s="137"/>
      <c r="F520" s="55"/>
      <c r="G520" s="55"/>
      <c r="H520" s="55"/>
      <c r="I520" s="55"/>
      <c r="J520" s="55"/>
      <c r="K520" s="138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3.5" customHeight="1">
      <c r="A521" s="55"/>
      <c r="B521" s="136"/>
      <c r="C521" s="137"/>
      <c r="D521" s="137"/>
      <c r="E521" s="137"/>
      <c r="F521" s="55"/>
      <c r="G521" s="55"/>
      <c r="H521" s="55"/>
      <c r="I521" s="55"/>
      <c r="J521" s="55"/>
      <c r="K521" s="138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3.5" customHeight="1">
      <c r="A522" s="55"/>
      <c r="B522" s="136"/>
      <c r="C522" s="137"/>
      <c r="D522" s="137"/>
      <c r="E522" s="137"/>
      <c r="F522" s="55"/>
      <c r="G522" s="55"/>
      <c r="H522" s="55"/>
      <c r="I522" s="55"/>
      <c r="J522" s="55"/>
      <c r="K522" s="138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3.5" customHeight="1">
      <c r="A523" s="55"/>
      <c r="B523" s="136"/>
      <c r="C523" s="137"/>
      <c r="D523" s="137"/>
      <c r="E523" s="137"/>
      <c r="F523" s="55"/>
      <c r="G523" s="55"/>
      <c r="H523" s="55"/>
      <c r="I523" s="55"/>
      <c r="J523" s="55"/>
      <c r="K523" s="138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3.5" customHeight="1">
      <c r="A524" s="55"/>
      <c r="B524" s="136"/>
      <c r="C524" s="137"/>
      <c r="D524" s="137"/>
      <c r="E524" s="137"/>
      <c r="F524" s="55"/>
      <c r="G524" s="55"/>
      <c r="H524" s="55"/>
      <c r="I524" s="55"/>
      <c r="J524" s="55"/>
      <c r="K524" s="138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3.5" customHeight="1">
      <c r="A525" s="55"/>
      <c r="B525" s="136"/>
      <c r="C525" s="137"/>
      <c r="D525" s="137"/>
      <c r="E525" s="137"/>
      <c r="F525" s="55"/>
      <c r="G525" s="55"/>
      <c r="H525" s="55"/>
      <c r="I525" s="55"/>
      <c r="J525" s="55"/>
      <c r="K525" s="138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3.5" customHeight="1">
      <c r="A526" s="55"/>
      <c r="B526" s="136"/>
      <c r="C526" s="137"/>
      <c r="D526" s="137"/>
      <c r="E526" s="137"/>
      <c r="F526" s="55"/>
      <c r="G526" s="55"/>
      <c r="H526" s="55"/>
      <c r="I526" s="55"/>
      <c r="J526" s="55"/>
      <c r="K526" s="138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3.5" customHeight="1">
      <c r="A527" s="55"/>
      <c r="B527" s="136"/>
      <c r="C527" s="137"/>
      <c r="D527" s="137"/>
      <c r="E527" s="137"/>
      <c r="F527" s="55"/>
      <c r="G527" s="55"/>
      <c r="H527" s="55"/>
      <c r="I527" s="55"/>
      <c r="J527" s="55"/>
      <c r="K527" s="138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3.5" customHeight="1">
      <c r="A528" s="55"/>
      <c r="B528" s="136"/>
      <c r="C528" s="137"/>
      <c r="D528" s="137"/>
      <c r="E528" s="137"/>
      <c r="F528" s="55"/>
      <c r="G528" s="55"/>
      <c r="H528" s="55"/>
      <c r="I528" s="55"/>
      <c r="J528" s="55"/>
      <c r="K528" s="138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3.5" customHeight="1">
      <c r="A529" s="55"/>
      <c r="B529" s="136"/>
      <c r="C529" s="137"/>
      <c r="D529" s="137"/>
      <c r="E529" s="137"/>
      <c r="F529" s="55"/>
      <c r="G529" s="55"/>
      <c r="H529" s="55"/>
      <c r="I529" s="55"/>
      <c r="J529" s="55"/>
      <c r="K529" s="138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3.5" customHeight="1">
      <c r="A530" s="55"/>
      <c r="B530" s="136"/>
      <c r="C530" s="137"/>
      <c r="D530" s="137"/>
      <c r="E530" s="137"/>
      <c r="F530" s="55"/>
      <c r="G530" s="55"/>
      <c r="H530" s="55"/>
      <c r="I530" s="55"/>
      <c r="J530" s="55"/>
      <c r="K530" s="138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3.5" customHeight="1">
      <c r="A531" s="55"/>
      <c r="B531" s="136"/>
      <c r="C531" s="137"/>
      <c r="D531" s="137"/>
      <c r="E531" s="137"/>
      <c r="F531" s="55"/>
      <c r="G531" s="55"/>
      <c r="H531" s="55"/>
      <c r="I531" s="55"/>
      <c r="J531" s="55"/>
      <c r="K531" s="138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3.5" customHeight="1">
      <c r="A532" s="55"/>
      <c r="B532" s="136"/>
      <c r="C532" s="137"/>
      <c r="D532" s="137"/>
      <c r="E532" s="137"/>
      <c r="F532" s="55"/>
      <c r="G532" s="55"/>
      <c r="H532" s="55"/>
      <c r="I532" s="55"/>
      <c r="J532" s="55"/>
      <c r="K532" s="138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3.5" customHeight="1">
      <c r="A533" s="55"/>
      <c r="B533" s="136"/>
      <c r="C533" s="137"/>
      <c r="D533" s="137"/>
      <c r="E533" s="137"/>
      <c r="F533" s="55"/>
      <c r="G533" s="55"/>
      <c r="H533" s="55"/>
      <c r="I533" s="55"/>
      <c r="J533" s="55"/>
      <c r="K533" s="138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3.5" customHeight="1">
      <c r="A534" s="55"/>
      <c r="B534" s="136"/>
      <c r="C534" s="137"/>
      <c r="D534" s="137"/>
      <c r="E534" s="137"/>
      <c r="F534" s="55"/>
      <c r="G534" s="55"/>
      <c r="H534" s="55"/>
      <c r="I534" s="55"/>
      <c r="J534" s="55"/>
      <c r="K534" s="138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3.5" customHeight="1">
      <c r="A535" s="55"/>
      <c r="B535" s="136"/>
      <c r="C535" s="137"/>
      <c r="D535" s="137"/>
      <c r="E535" s="137"/>
      <c r="F535" s="55"/>
      <c r="G535" s="55"/>
      <c r="H535" s="55"/>
      <c r="I535" s="55"/>
      <c r="J535" s="55"/>
      <c r="K535" s="138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3.5" customHeight="1">
      <c r="A536" s="55"/>
      <c r="B536" s="136"/>
      <c r="C536" s="137"/>
      <c r="D536" s="137"/>
      <c r="E536" s="137"/>
      <c r="F536" s="55"/>
      <c r="G536" s="55"/>
      <c r="H536" s="55"/>
      <c r="I536" s="55"/>
      <c r="J536" s="55"/>
      <c r="K536" s="138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3.5" customHeight="1">
      <c r="A537" s="55"/>
      <c r="B537" s="136"/>
      <c r="C537" s="137"/>
      <c r="D537" s="137"/>
      <c r="E537" s="137"/>
      <c r="F537" s="55"/>
      <c r="G537" s="55"/>
      <c r="H537" s="55"/>
      <c r="I537" s="55"/>
      <c r="J537" s="55"/>
      <c r="K537" s="138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3.5" customHeight="1">
      <c r="A538" s="55"/>
      <c r="B538" s="136"/>
      <c r="C538" s="137"/>
      <c r="D538" s="137"/>
      <c r="E538" s="137"/>
      <c r="F538" s="55"/>
      <c r="G538" s="55"/>
      <c r="H538" s="55"/>
      <c r="I538" s="55"/>
      <c r="J538" s="55"/>
      <c r="K538" s="138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3.5" customHeight="1">
      <c r="A539" s="55"/>
      <c r="B539" s="136"/>
      <c r="C539" s="137"/>
      <c r="D539" s="137"/>
      <c r="E539" s="137"/>
      <c r="F539" s="55"/>
      <c r="G539" s="55"/>
      <c r="H539" s="55"/>
      <c r="I539" s="55"/>
      <c r="J539" s="55"/>
      <c r="K539" s="138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3.5" customHeight="1">
      <c r="A540" s="55"/>
      <c r="B540" s="136"/>
      <c r="C540" s="137"/>
      <c r="D540" s="137"/>
      <c r="E540" s="137"/>
      <c r="F540" s="55"/>
      <c r="G540" s="55"/>
      <c r="H540" s="55"/>
      <c r="I540" s="55"/>
      <c r="J540" s="55"/>
      <c r="K540" s="138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3.5" customHeight="1">
      <c r="A541" s="55"/>
      <c r="B541" s="136"/>
      <c r="C541" s="137"/>
      <c r="D541" s="137"/>
      <c r="E541" s="137"/>
      <c r="F541" s="55"/>
      <c r="G541" s="55"/>
      <c r="H541" s="55"/>
      <c r="I541" s="55"/>
      <c r="J541" s="55"/>
      <c r="K541" s="138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3.5" customHeight="1">
      <c r="A542" s="55"/>
      <c r="B542" s="136"/>
      <c r="C542" s="137"/>
      <c r="D542" s="137"/>
      <c r="E542" s="137"/>
      <c r="F542" s="55"/>
      <c r="G542" s="55"/>
      <c r="H542" s="55"/>
      <c r="I542" s="55"/>
      <c r="J542" s="55"/>
      <c r="K542" s="138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3.5" customHeight="1">
      <c r="A543" s="55"/>
      <c r="B543" s="136"/>
      <c r="C543" s="137"/>
      <c r="D543" s="137"/>
      <c r="E543" s="137"/>
      <c r="F543" s="55"/>
      <c r="G543" s="55"/>
      <c r="H543" s="55"/>
      <c r="I543" s="55"/>
      <c r="J543" s="55"/>
      <c r="K543" s="138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3.5" customHeight="1">
      <c r="A544" s="55"/>
      <c r="B544" s="136"/>
      <c r="C544" s="137"/>
      <c r="D544" s="137"/>
      <c r="E544" s="137"/>
      <c r="F544" s="55"/>
      <c r="G544" s="55"/>
      <c r="H544" s="55"/>
      <c r="I544" s="55"/>
      <c r="J544" s="55"/>
      <c r="K544" s="138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3.5" customHeight="1">
      <c r="A545" s="55"/>
      <c r="B545" s="136"/>
      <c r="C545" s="137"/>
      <c r="D545" s="137"/>
      <c r="E545" s="137"/>
      <c r="F545" s="55"/>
      <c r="G545" s="55"/>
      <c r="H545" s="55"/>
      <c r="I545" s="55"/>
      <c r="J545" s="55"/>
      <c r="K545" s="138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3.5" customHeight="1">
      <c r="A546" s="55"/>
      <c r="B546" s="136"/>
      <c r="C546" s="137"/>
      <c r="D546" s="137"/>
      <c r="E546" s="137"/>
      <c r="F546" s="55"/>
      <c r="G546" s="55"/>
      <c r="H546" s="55"/>
      <c r="I546" s="55"/>
      <c r="J546" s="55"/>
      <c r="K546" s="138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3.5" customHeight="1">
      <c r="A547" s="55"/>
      <c r="B547" s="136"/>
      <c r="C547" s="137"/>
      <c r="D547" s="137"/>
      <c r="E547" s="137"/>
      <c r="F547" s="55"/>
      <c r="G547" s="55"/>
      <c r="H547" s="55"/>
      <c r="I547" s="55"/>
      <c r="J547" s="55"/>
      <c r="K547" s="138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3.5" customHeight="1">
      <c r="A548" s="55"/>
      <c r="B548" s="136"/>
      <c r="C548" s="137"/>
      <c r="D548" s="137"/>
      <c r="E548" s="137"/>
      <c r="F548" s="55"/>
      <c r="G548" s="55"/>
      <c r="H548" s="55"/>
      <c r="I548" s="55"/>
      <c r="J548" s="55"/>
      <c r="K548" s="138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3.5" customHeight="1">
      <c r="A549" s="55"/>
      <c r="B549" s="136"/>
      <c r="C549" s="137"/>
      <c r="D549" s="137"/>
      <c r="E549" s="137"/>
      <c r="F549" s="55"/>
      <c r="G549" s="55"/>
      <c r="H549" s="55"/>
      <c r="I549" s="55"/>
      <c r="J549" s="55"/>
      <c r="K549" s="138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3.5" customHeight="1">
      <c r="A550" s="55"/>
      <c r="B550" s="136"/>
      <c r="C550" s="137"/>
      <c r="D550" s="137"/>
      <c r="E550" s="137"/>
      <c r="F550" s="55"/>
      <c r="G550" s="55"/>
      <c r="H550" s="55"/>
      <c r="I550" s="55"/>
      <c r="J550" s="55"/>
      <c r="K550" s="138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3.5" customHeight="1">
      <c r="A551" s="55"/>
      <c r="B551" s="136"/>
      <c r="C551" s="137"/>
      <c r="D551" s="137"/>
      <c r="E551" s="137"/>
      <c r="F551" s="55"/>
      <c r="G551" s="55"/>
      <c r="H551" s="55"/>
      <c r="I551" s="55"/>
      <c r="J551" s="55"/>
      <c r="K551" s="138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3.5" customHeight="1">
      <c r="A552" s="55"/>
      <c r="B552" s="136"/>
      <c r="C552" s="137"/>
      <c r="D552" s="137"/>
      <c r="E552" s="137"/>
      <c r="F552" s="55"/>
      <c r="G552" s="55"/>
      <c r="H552" s="55"/>
      <c r="I552" s="55"/>
      <c r="J552" s="55"/>
      <c r="K552" s="138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3.5" customHeight="1">
      <c r="A553" s="55"/>
      <c r="B553" s="136"/>
      <c r="C553" s="137"/>
      <c r="D553" s="137"/>
      <c r="E553" s="137"/>
      <c r="F553" s="55"/>
      <c r="G553" s="55"/>
      <c r="H553" s="55"/>
      <c r="I553" s="55"/>
      <c r="J553" s="55"/>
      <c r="K553" s="138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3.5" customHeight="1">
      <c r="A554" s="55"/>
      <c r="B554" s="136"/>
      <c r="C554" s="137"/>
      <c r="D554" s="137"/>
      <c r="E554" s="137"/>
      <c r="F554" s="55"/>
      <c r="G554" s="55"/>
      <c r="H554" s="55"/>
      <c r="I554" s="55"/>
      <c r="J554" s="55"/>
      <c r="K554" s="138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3.5" customHeight="1">
      <c r="A555" s="55"/>
      <c r="B555" s="136"/>
      <c r="C555" s="137"/>
      <c r="D555" s="137"/>
      <c r="E555" s="137"/>
      <c r="F555" s="55"/>
      <c r="G555" s="55"/>
      <c r="H555" s="55"/>
      <c r="I555" s="55"/>
      <c r="J555" s="55"/>
      <c r="K555" s="138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3.5" customHeight="1">
      <c r="A556" s="55"/>
      <c r="B556" s="136"/>
      <c r="C556" s="137"/>
      <c r="D556" s="137"/>
      <c r="E556" s="137"/>
      <c r="F556" s="55"/>
      <c r="G556" s="55"/>
      <c r="H556" s="55"/>
      <c r="I556" s="55"/>
      <c r="J556" s="55"/>
      <c r="K556" s="138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3.5" customHeight="1">
      <c r="A557" s="55"/>
      <c r="B557" s="136"/>
      <c r="C557" s="137"/>
      <c r="D557" s="137"/>
      <c r="E557" s="137"/>
      <c r="F557" s="55"/>
      <c r="G557" s="55"/>
      <c r="H557" s="55"/>
      <c r="I557" s="55"/>
      <c r="J557" s="55"/>
      <c r="K557" s="138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3.5" customHeight="1">
      <c r="A558" s="55"/>
      <c r="B558" s="136"/>
      <c r="C558" s="137"/>
      <c r="D558" s="137"/>
      <c r="E558" s="137"/>
      <c r="F558" s="55"/>
      <c r="G558" s="55"/>
      <c r="H558" s="55"/>
      <c r="I558" s="55"/>
      <c r="J558" s="55"/>
      <c r="K558" s="138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3.5" customHeight="1">
      <c r="A559" s="55"/>
      <c r="B559" s="136"/>
      <c r="C559" s="137"/>
      <c r="D559" s="137"/>
      <c r="E559" s="137"/>
      <c r="F559" s="55"/>
      <c r="G559" s="55"/>
      <c r="H559" s="55"/>
      <c r="I559" s="55"/>
      <c r="J559" s="55"/>
      <c r="K559" s="138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3.5" customHeight="1">
      <c r="A560" s="55"/>
      <c r="B560" s="136"/>
      <c r="C560" s="137"/>
      <c r="D560" s="137"/>
      <c r="E560" s="137"/>
      <c r="F560" s="55"/>
      <c r="G560" s="55"/>
      <c r="H560" s="55"/>
      <c r="I560" s="55"/>
      <c r="J560" s="55"/>
      <c r="K560" s="138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3.5" customHeight="1">
      <c r="A561" s="55"/>
      <c r="B561" s="136"/>
      <c r="C561" s="137"/>
      <c r="D561" s="137"/>
      <c r="E561" s="137"/>
      <c r="F561" s="55"/>
      <c r="G561" s="55"/>
      <c r="H561" s="55"/>
      <c r="I561" s="55"/>
      <c r="J561" s="55"/>
      <c r="K561" s="138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3.5" customHeight="1">
      <c r="A562" s="55"/>
      <c r="B562" s="136"/>
      <c r="C562" s="137"/>
      <c r="D562" s="137"/>
      <c r="E562" s="137"/>
      <c r="F562" s="55"/>
      <c r="G562" s="55"/>
      <c r="H562" s="55"/>
      <c r="I562" s="55"/>
      <c r="J562" s="55"/>
      <c r="K562" s="138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3.5" customHeight="1">
      <c r="A563" s="55"/>
      <c r="B563" s="136"/>
      <c r="C563" s="137"/>
      <c r="D563" s="137"/>
      <c r="E563" s="137"/>
      <c r="F563" s="55"/>
      <c r="G563" s="55"/>
      <c r="H563" s="55"/>
      <c r="I563" s="55"/>
      <c r="J563" s="55"/>
      <c r="K563" s="138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3.5" customHeight="1">
      <c r="A564" s="55"/>
      <c r="B564" s="136"/>
      <c r="C564" s="137"/>
      <c r="D564" s="137"/>
      <c r="E564" s="137"/>
      <c r="F564" s="55"/>
      <c r="G564" s="55"/>
      <c r="H564" s="55"/>
      <c r="I564" s="55"/>
      <c r="J564" s="55"/>
      <c r="K564" s="138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3.5" customHeight="1">
      <c r="A565" s="55"/>
      <c r="B565" s="136"/>
      <c r="C565" s="137"/>
      <c r="D565" s="137"/>
      <c r="E565" s="137"/>
      <c r="F565" s="55"/>
      <c r="G565" s="55"/>
      <c r="H565" s="55"/>
      <c r="I565" s="55"/>
      <c r="J565" s="55"/>
      <c r="K565" s="138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3.5" customHeight="1">
      <c r="A566" s="55"/>
      <c r="B566" s="136"/>
      <c r="C566" s="137"/>
      <c r="D566" s="137"/>
      <c r="E566" s="137"/>
      <c r="F566" s="55"/>
      <c r="G566" s="55"/>
      <c r="H566" s="55"/>
      <c r="I566" s="55"/>
      <c r="J566" s="55"/>
      <c r="K566" s="138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3.5" customHeight="1">
      <c r="A567" s="55"/>
      <c r="B567" s="136"/>
      <c r="C567" s="137"/>
      <c r="D567" s="137"/>
      <c r="E567" s="137"/>
      <c r="F567" s="55"/>
      <c r="G567" s="55"/>
      <c r="H567" s="55"/>
      <c r="I567" s="55"/>
      <c r="J567" s="55"/>
      <c r="K567" s="138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3.5" customHeight="1">
      <c r="A568" s="55"/>
      <c r="B568" s="136"/>
      <c r="C568" s="137"/>
      <c r="D568" s="137"/>
      <c r="E568" s="137"/>
      <c r="F568" s="55"/>
      <c r="G568" s="55"/>
      <c r="H568" s="55"/>
      <c r="I568" s="55"/>
      <c r="J568" s="55"/>
      <c r="K568" s="138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3.5" customHeight="1">
      <c r="A569" s="55"/>
      <c r="B569" s="136"/>
      <c r="C569" s="137"/>
      <c r="D569" s="137"/>
      <c r="E569" s="137"/>
      <c r="F569" s="55"/>
      <c r="G569" s="55"/>
      <c r="H569" s="55"/>
      <c r="I569" s="55"/>
      <c r="J569" s="55"/>
      <c r="K569" s="138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3.5" customHeight="1">
      <c r="A570" s="55"/>
      <c r="B570" s="136"/>
      <c r="C570" s="137"/>
      <c r="D570" s="137"/>
      <c r="E570" s="137"/>
      <c r="F570" s="55"/>
      <c r="G570" s="55"/>
      <c r="H570" s="55"/>
      <c r="I570" s="55"/>
      <c r="J570" s="55"/>
      <c r="K570" s="138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3.5" customHeight="1">
      <c r="A571" s="55"/>
      <c r="B571" s="136"/>
      <c r="C571" s="137"/>
      <c r="D571" s="137"/>
      <c r="E571" s="137"/>
      <c r="F571" s="55"/>
      <c r="G571" s="55"/>
      <c r="H571" s="55"/>
      <c r="I571" s="55"/>
      <c r="J571" s="55"/>
      <c r="K571" s="138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3.5" customHeight="1">
      <c r="A572" s="55"/>
      <c r="B572" s="136"/>
      <c r="C572" s="137"/>
      <c r="D572" s="137"/>
      <c r="E572" s="137"/>
      <c r="F572" s="55"/>
      <c r="G572" s="55"/>
      <c r="H572" s="55"/>
      <c r="I572" s="55"/>
      <c r="J572" s="55"/>
      <c r="K572" s="138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3.5" customHeight="1">
      <c r="A573" s="55"/>
      <c r="B573" s="136"/>
      <c r="C573" s="137"/>
      <c r="D573" s="137"/>
      <c r="E573" s="137"/>
      <c r="F573" s="55"/>
      <c r="G573" s="55"/>
      <c r="H573" s="55"/>
      <c r="I573" s="55"/>
      <c r="J573" s="55"/>
      <c r="K573" s="138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3.5" customHeight="1">
      <c r="A574" s="55"/>
      <c r="B574" s="136"/>
      <c r="C574" s="137"/>
      <c r="D574" s="137"/>
      <c r="E574" s="137"/>
      <c r="F574" s="55"/>
      <c r="G574" s="55"/>
      <c r="H574" s="55"/>
      <c r="I574" s="55"/>
      <c r="J574" s="55"/>
      <c r="K574" s="138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3.5" customHeight="1">
      <c r="A575" s="55"/>
      <c r="B575" s="136"/>
      <c r="C575" s="137"/>
      <c r="D575" s="137"/>
      <c r="E575" s="137"/>
      <c r="F575" s="55"/>
      <c r="G575" s="55"/>
      <c r="H575" s="55"/>
      <c r="I575" s="55"/>
      <c r="J575" s="55"/>
      <c r="K575" s="138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3.5" customHeight="1">
      <c r="A576" s="55"/>
      <c r="B576" s="136"/>
      <c r="C576" s="137"/>
      <c r="D576" s="137"/>
      <c r="E576" s="137"/>
      <c r="F576" s="55"/>
      <c r="G576" s="55"/>
      <c r="H576" s="55"/>
      <c r="I576" s="55"/>
      <c r="J576" s="55"/>
      <c r="K576" s="138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3.5" customHeight="1">
      <c r="A577" s="55"/>
      <c r="B577" s="136"/>
      <c r="C577" s="137"/>
      <c r="D577" s="137"/>
      <c r="E577" s="137"/>
      <c r="F577" s="55"/>
      <c r="G577" s="55"/>
      <c r="H577" s="55"/>
      <c r="I577" s="55"/>
      <c r="J577" s="55"/>
      <c r="K577" s="138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3.5" customHeight="1">
      <c r="A578" s="55"/>
      <c r="B578" s="136"/>
      <c r="C578" s="137"/>
      <c r="D578" s="137"/>
      <c r="E578" s="137"/>
      <c r="F578" s="55"/>
      <c r="G578" s="55"/>
      <c r="H578" s="55"/>
      <c r="I578" s="55"/>
      <c r="J578" s="55"/>
      <c r="K578" s="138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3.5" customHeight="1">
      <c r="A579" s="55"/>
      <c r="B579" s="136"/>
      <c r="C579" s="137"/>
      <c r="D579" s="137"/>
      <c r="E579" s="137"/>
      <c r="F579" s="55"/>
      <c r="G579" s="55"/>
      <c r="H579" s="55"/>
      <c r="I579" s="55"/>
      <c r="J579" s="55"/>
      <c r="K579" s="138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3.5" customHeight="1">
      <c r="A580" s="55"/>
      <c r="B580" s="136"/>
      <c r="C580" s="137"/>
      <c r="D580" s="137"/>
      <c r="E580" s="137"/>
      <c r="F580" s="55"/>
      <c r="G580" s="55"/>
      <c r="H580" s="55"/>
      <c r="I580" s="55"/>
      <c r="J580" s="55"/>
      <c r="K580" s="138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3.5" customHeight="1">
      <c r="A581" s="55"/>
      <c r="B581" s="136"/>
      <c r="C581" s="137"/>
      <c r="D581" s="137"/>
      <c r="E581" s="137"/>
      <c r="F581" s="55"/>
      <c r="G581" s="55"/>
      <c r="H581" s="55"/>
      <c r="I581" s="55"/>
      <c r="J581" s="55"/>
      <c r="K581" s="138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3.5" customHeight="1">
      <c r="A582" s="55"/>
      <c r="B582" s="136"/>
      <c r="C582" s="137"/>
      <c r="D582" s="137"/>
      <c r="E582" s="137"/>
      <c r="F582" s="55"/>
      <c r="G582" s="55"/>
      <c r="H582" s="55"/>
      <c r="I582" s="55"/>
      <c r="J582" s="55"/>
      <c r="K582" s="138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3.5" customHeight="1">
      <c r="A583" s="55"/>
      <c r="B583" s="136"/>
      <c r="C583" s="137"/>
      <c r="D583" s="137"/>
      <c r="E583" s="137"/>
      <c r="F583" s="55"/>
      <c r="G583" s="55"/>
      <c r="H583" s="55"/>
      <c r="I583" s="55"/>
      <c r="J583" s="55"/>
      <c r="K583" s="138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3.5" customHeight="1">
      <c r="A584" s="55"/>
      <c r="B584" s="136"/>
      <c r="C584" s="137"/>
      <c r="D584" s="137"/>
      <c r="E584" s="137"/>
      <c r="F584" s="55"/>
      <c r="G584" s="55"/>
      <c r="H584" s="55"/>
      <c r="I584" s="55"/>
      <c r="J584" s="55"/>
      <c r="K584" s="138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3.5" customHeight="1">
      <c r="A585" s="55"/>
      <c r="B585" s="136"/>
      <c r="C585" s="137"/>
      <c r="D585" s="137"/>
      <c r="E585" s="137"/>
      <c r="F585" s="55"/>
      <c r="G585" s="55"/>
      <c r="H585" s="55"/>
      <c r="I585" s="55"/>
      <c r="J585" s="55"/>
      <c r="K585" s="138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3.5" customHeight="1">
      <c r="A586" s="55"/>
      <c r="B586" s="136"/>
      <c r="C586" s="137"/>
      <c r="D586" s="137"/>
      <c r="E586" s="137"/>
      <c r="F586" s="55"/>
      <c r="G586" s="55"/>
      <c r="H586" s="55"/>
      <c r="I586" s="55"/>
      <c r="J586" s="55"/>
      <c r="K586" s="138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3.5" customHeight="1">
      <c r="A587" s="55"/>
      <c r="B587" s="136"/>
      <c r="C587" s="137"/>
      <c r="D587" s="137"/>
      <c r="E587" s="137"/>
      <c r="F587" s="55"/>
      <c r="G587" s="55"/>
      <c r="H587" s="55"/>
      <c r="I587" s="55"/>
      <c r="J587" s="55"/>
      <c r="K587" s="138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3.5" customHeight="1">
      <c r="A588" s="55"/>
      <c r="B588" s="136"/>
      <c r="C588" s="137"/>
      <c r="D588" s="137"/>
      <c r="E588" s="137"/>
      <c r="F588" s="55"/>
      <c r="G588" s="55"/>
      <c r="H588" s="55"/>
      <c r="I588" s="55"/>
      <c r="J588" s="55"/>
      <c r="K588" s="138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3.5" customHeight="1">
      <c r="A589" s="55"/>
      <c r="B589" s="136"/>
      <c r="C589" s="137"/>
      <c r="D589" s="137"/>
      <c r="E589" s="137"/>
      <c r="F589" s="55"/>
      <c r="G589" s="55"/>
      <c r="H589" s="55"/>
      <c r="I589" s="55"/>
      <c r="J589" s="55"/>
      <c r="K589" s="138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3.5" customHeight="1">
      <c r="A590" s="55"/>
      <c r="B590" s="136"/>
      <c r="C590" s="137"/>
      <c r="D590" s="137"/>
      <c r="E590" s="137"/>
      <c r="F590" s="55"/>
      <c r="G590" s="55"/>
      <c r="H590" s="55"/>
      <c r="I590" s="55"/>
      <c r="J590" s="55"/>
      <c r="K590" s="138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3.5" customHeight="1">
      <c r="A591" s="55"/>
      <c r="B591" s="136"/>
      <c r="C591" s="137"/>
      <c r="D591" s="137"/>
      <c r="E591" s="137"/>
      <c r="F591" s="55"/>
      <c r="G591" s="55"/>
      <c r="H591" s="55"/>
      <c r="I591" s="55"/>
      <c r="J591" s="55"/>
      <c r="K591" s="138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3.5" customHeight="1">
      <c r="A592" s="55"/>
      <c r="B592" s="136"/>
      <c r="C592" s="137"/>
      <c r="D592" s="137"/>
      <c r="E592" s="137"/>
      <c r="F592" s="55"/>
      <c r="G592" s="55"/>
      <c r="H592" s="55"/>
      <c r="I592" s="55"/>
      <c r="J592" s="55"/>
      <c r="K592" s="138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3.5" customHeight="1">
      <c r="A593" s="55"/>
      <c r="B593" s="136"/>
      <c r="C593" s="137"/>
      <c r="D593" s="137"/>
      <c r="E593" s="137"/>
      <c r="F593" s="55"/>
      <c r="G593" s="55"/>
      <c r="H593" s="55"/>
      <c r="I593" s="55"/>
      <c r="J593" s="55"/>
      <c r="K593" s="138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3.5" customHeight="1">
      <c r="A594" s="55"/>
      <c r="B594" s="136"/>
      <c r="C594" s="137"/>
      <c r="D594" s="137"/>
      <c r="E594" s="137"/>
      <c r="F594" s="55"/>
      <c r="G594" s="55"/>
      <c r="H594" s="55"/>
      <c r="I594" s="55"/>
      <c r="J594" s="55"/>
      <c r="K594" s="138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3.5" customHeight="1">
      <c r="A595" s="55"/>
      <c r="B595" s="136"/>
      <c r="C595" s="137"/>
      <c r="D595" s="137"/>
      <c r="E595" s="137"/>
      <c r="F595" s="55"/>
      <c r="G595" s="55"/>
      <c r="H595" s="55"/>
      <c r="I595" s="55"/>
      <c r="J595" s="55"/>
      <c r="K595" s="138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3.5" customHeight="1">
      <c r="A596" s="55"/>
      <c r="B596" s="136"/>
      <c r="C596" s="137"/>
      <c r="D596" s="137"/>
      <c r="E596" s="137"/>
      <c r="F596" s="55"/>
      <c r="G596" s="55"/>
      <c r="H596" s="55"/>
      <c r="I596" s="55"/>
      <c r="J596" s="55"/>
      <c r="K596" s="138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3.5" customHeight="1">
      <c r="A597" s="55"/>
      <c r="B597" s="136"/>
      <c r="C597" s="137"/>
      <c r="D597" s="137"/>
      <c r="E597" s="137"/>
      <c r="F597" s="55"/>
      <c r="G597" s="55"/>
      <c r="H597" s="55"/>
      <c r="I597" s="55"/>
      <c r="J597" s="55"/>
      <c r="K597" s="138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3.5" customHeight="1">
      <c r="A598" s="55"/>
      <c r="B598" s="136"/>
      <c r="C598" s="137"/>
      <c r="D598" s="137"/>
      <c r="E598" s="137"/>
      <c r="F598" s="55"/>
      <c r="G598" s="55"/>
      <c r="H598" s="55"/>
      <c r="I598" s="55"/>
      <c r="J598" s="55"/>
      <c r="K598" s="138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3.5" customHeight="1">
      <c r="A599" s="55"/>
      <c r="B599" s="136"/>
      <c r="C599" s="137"/>
      <c r="D599" s="137"/>
      <c r="E599" s="137"/>
      <c r="F599" s="55"/>
      <c r="G599" s="55"/>
      <c r="H599" s="55"/>
      <c r="I599" s="55"/>
      <c r="J599" s="55"/>
      <c r="K599" s="138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3.5" customHeight="1">
      <c r="A600" s="55"/>
      <c r="B600" s="136"/>
      <c r="C600" s="137"/>
      <c r="D600" s="137"/>
      <c r="E600" s="137"/>
      <c r="F600" s="55"/>
      <c r="G600" s="55"/>
      <c r="H600" s="55"/>
      <c r="I600" s="55"/>
      <c r="J600" s="55"/>
      <c r="K600" s="138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3.5" customHeight="1">
      <c r="A601" s="55"/>
      <c r="B601" s="136"/>
      <c r="C601" s="137"/>
      <c r="D601" s="137"/>
      <c r="E601" s="137"/>
      <c r="F601" s="55"/>
      <c r="G601" s="55"/>
      <c r="H601" s="55"/>
      <c r="I601" s="55"/>
      <c r="J601" s="55"/>
      <c r="K601" s="138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3.5" customHeight="1">
      <c r="A602" s="55"/>
      <c r="B602" s="136"/>
      <c r="C602" s="137"/>
      <c r="D602" s="137"/>
      <c r="E602" s="137"/>
      <c r="F602" s="55"/>
      <c r="G602" s="55"/>
      <c r="H602" s="55"/>
      <c r="I602" s="55"/>
      <c r="J602" s="55"/>
      <c r="K602" s="138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3.5" customHeight="1">
      <c r="A603" s="55"/>
      <c r="B603" s="136"/>
      <c r="C603" s="137"/>
      <c r="D603" s="137"/>
      <c r="E603" s="137"/>
      <c r="F603" s="55"/>
      <c r="G603" s="55"/>
      <c r="H603" s="55"/>
      <c r="I603" s="55"/>
      <c r="J603" s="55"/>
      <c r="K603" s="138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3.5" customHeight="1">
      <c r="A604" s="55"/>
      <c r="B604" s="136"/>
      <c r="C604" s="137"/>
      <c r="D604" s="137"/>
      <c r="E604" s="137"/>
      <c r="F604" s="55"/>
      <c r="G604" s="55"/>
      <c r="H604" s="55"/>
      <c r="I604" s="55"/>
      <c r="J604" s="55"/>
      <c r="K604" s="138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3.5" customHeight="1">
      <c r="A605" s="55"/>
      <c r="B605" s="136"/>
      <c r="C605" s="137"/>
      <c r="D605" s="137"/>
      <c r="E605" s="137"/>
      <c r="F605" s="55"/>
      <c r="G605" s="55"/>
      <c r="H605" s="55"/>
      <c r="I605" s="55"/>
      <c r="J605" s="55"/>
      <c r="K605" s="138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3.5" customHeight="1">
      <c r="A606" s="55"/>
      <c r="B606" s="136"/>
      <c r="C606" s="137"/>
      <c r="D606" s="137"/>
      <c r="E606" s="137"/>
      <c r="F606" s="55"/>
      <c r="G606" s="55"/>
      <c r="H606" s="55"/>
      <c r="I606" s="55"/>
      <c r="J606" s="55"/>
      <c r="K606" s="138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3.5" customHeight="1">
      <c r="A607" s="55"/>
      <c r="B607" s="136"/>
      <c r="C607" s="137"/>
      <c r="D607" s="137"/>
      <c r="E607" s="137"/>
      <c r="F607" s="55"/>
      <c r="G607" s="55"/>
      <c r="H607" s="55"/>
      <c r="I607" s="55"/>
      <c r="J607" s="55"/>
      <c r="K607" s="138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3.5" customHeight="1">
      <c r="A608" s="55"/>
      <c r="B608" s="136"/>
      <c r="C608" s="137"/>
      <c r="D608" s="137"/>
      <c r="E608" s="137"/>
      <c r="F608" s="55"/>
      <c r="G608" s="55"/>
      <c r="H608" s="55"/>
      <c r="I608" s="55"/>
      <c r="J608" s="55"/>
      <c r="K608" s="138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3.5" customHeight="1">
      <c r="A609" s="55"/>
      <c r="B609" s="136"/>
      <c r="C609" s="137"/>
      <c r="D609" s="137"/>
      <c r="E609" s="137"/>
      <c r="F609" s="55"/>
      <c r="G609" s="55"/>
      <c r="H609" s="55"/>
      <c r="I609" s="55"/>
      <c r="J609" s="55"/>
      <c r="K609" s="138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3.5" customHeight="1">
      <c r="A610" s="55"/>
      <c r="B610" s="136"/>
      <c r="C610" s="137"/>
      <c r="D610" s="137"/>
      <c r="E610" s="137"/>
      <c r="F610" s="55"/>
      <c r="G610" s="55"/>
      <c r="H610" s="55"/>
      <c r="I610" s="55"/>
      <c r="J610" s="55"/>
      <c r="K610" s="138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3.5" customHeight="1">
      <c r="A611" s="55"/>
      <c r="B611" s="136"/>
      <c r="C611" s="137"/>
      <c r="D611" s="137"/>
      <c r="E611" s="137"/>
      <c r="F611" s="55"/>
      <c r="G611" s="55"/>
      <c r="H611" s="55"/>
      <c r="I611" s="55"/>
      <c r="J611" s="55"/>
      <c r="K611" s="138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3.5" customHeight="1">
      <c r="A612" s="55"/>
      <c r="B612" s="136"/>
      <c r="C612" s="137"/>
      <c r="D612" s="137"/>
      <c r="E612" s="137"/>
      <c r="F612" s="55"/>
      <c r="G612" s="55"/>
      <c r="H612" s="55"/>
      <c r="I612" s="55"/>
      <c r="J612" s="55"/>
      <c r="K612" s="138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3.5" customHeight="1">
      <c r="A613" s="55"/>
      <c r="B613" s="136"/>
      <c r="C613" s="137"/>
      <c r="D613" s="137"/>
      <c r="E613" s="137"/>
      <c r="F613" s="55"/>
      <c r="G613" s="55"/>
      <c r="H613" s="55"/>
      <c r="I613" s="55"/>
      <c r="J613" s="55"/>
      <c r="K613" s="138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3.5" customHeight="1">
      <c r="A614" s="55"/>
      <c r="B614" s="136"/>
      <c r="C614" s="137"/>
      <c r="D614" s="137"/>
      <c r="E614" s="137"/>
      <c r="F614" s="55"/>
      <c r="G614" s="55"/>
      <c r="H614" s="55"/>
      <c r="I614" s="55"/>
      <c r="J614" s="55"/>
      <c r="K614" s="138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3.5" customHeight="1">
      <c r="A615" s="55"/>
      <c r="B615" s="136"/>
      <c r="C615" s="137"/>
      <c r="D615" s="137"/>
      <c r="E615" s="137"/>
      <c r="F615" s="55"/>
      <c r="G615" s="55"/>
      <c r="H615" s="55"/>
      <c r="I615" s="55"/>
      <c r="J615" s="55"/>
      <c r="K615" s="138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3.5" customHeight="1">
      <c r="A616" s="55"/>
      <c r="B616" s="136"/>
      <c r="C616" s="137"/>
      <c r="D616" s="137"/>
      <c r="E616" s="137"/>
      <c r="F616" s="55"/>
      <c r="G616" s="55"/>
      <c r="H616" s="55"/>
      <c r="I616" s="55"/>
      <c r="J616" s="55"/>
      <c r="K616" s="138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3.5" customHeight="1">
      <c r="A617" s="55"/>
      <c r="B617" s="136"/>
      <c r="C617" s="137"/>
      <c r="D617" s="137"/>
      <c r="E617" s="137"/>
      <c r="F617" s="55"/>
      <c r="G617" s="55"/>
      <c r="H617" s="55"/>
      <c r="I617" s="55"/>
      <c r="J617" s="55"/>
      <c r="K617" s="138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3.5" customHeight="1">
      <c r="A618" s="55"/>
      <c r="B618" s="136"/>
      <c r="C618" s="137"/>
      <c r="D618" s="137"/>
      <c r="E618" s="137"/>
      <c r="F618" s="55"/>
      <c r="G618" s="55"/>
      <c r="H618" s="55"/>
      <c r="I618" s="55"/>
      <c r="J618" s="55"/>
      <c r="K618" s="138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3.5" customHeight="1">
      <c r="A619" s="55"/>
      <c r="B619" s="136"/>
      <c r="C619" s="137"/>
      <c r="D619" s="137"/>
      <c r="E619" s="137"/>
      <c r="F619" s="55"/>
      <c r="G619" s="55"/>
      <c r="H619" s="55"/>
      <c r="I619" s="55"/>
      <c r="J619" s="55"/>
      <c r="K619" s="138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3.5" customHeight="1">
      <c r="A620" s="55"/>
      <c r="B620" s="136"/>
      <c r="C620" s="137"/>
      <c r="D620" s="137"/>
      <c r="E620" s="137"/>
      <c r="F620" s="55"/>
      <c r="G620" s="55"/>
      <c r="H620" s="55"/>
      <c r="I620" s="55"/>
      <c r="J620" s="55"/>
      <c r="K620" s="138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3.5" customHeight="1">
      <c r="A621" s="55"/>
      <c r="B621" s="136"/>
      <c r="C621" s="137"/>
      <c r="D621" s="137"/>
      <c r="E621" s="137"/>
      <c r="F621" s="55"/>
      <c r="G621" s="55"/>
      <c r="H621" s="55"/>
      <c r="I621" s="55"/>
      <c r="J621" s="55"/>
      <c r="K621" s="138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3.5" customHeight="1">
      <c r="A622" s="55"/>
      <c r="B622" s="136"/>
      <c r="C622" s="137"/>
      <c r="D622" s="137"/>
      <c r="E622" s="137"/>
      <c r="F622" s="55"/>
      <c r="G622" s="55"/>
      <c r="H622" s="55"/>
      <c r="I622" s="55"/>
      <c r="J622" s="55"/>
      <c r="K622" s="138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3.5" customHeight="1">
      <c r="A623" s="55"/>
      <c r="B623" s="136"/>
      <c r="C623" s="137"/>
      <c r="D623" s="137"/>
      <c r="E623" s="137"/>
      <c r="F623" s="55"/>
      <c r="G623" s="55"/>
      <c r="H623" s="55"/>
      <c r="I623" s="55"/>
      <c r="J623" s="55"/>
      <c r="K623" s="138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3.5" customHeight="1">
      <c r="A624" s="55"/>
      <c r="B624" s="136"/>
      <c r="C624" s="137"/>
      <c r="D624" s="137"/>
      <c r="E624" s="137"/>
      <c r="F624" s="55"/>
      <c r="G624" s="55"/>
      <c r="H624" s="55"/>
      <c r="I624" s="55"/>
      <c r="J624" s="55"/>
      <c r="K624" s="138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3.5" customHeight="1">
      <c r="A625" s="55"/>
      <c r="B625" s="136"/>
      <c r="C625" s="137"/>
      <c r="D625" s="137"/>
      <c r="E625" s="137"/>
      <c r="F625" s="55"/>
      <c r="G625" s="55"/>
      <c r="H625" s="55"/>
      <c r="I625" s="55"/>
      <c r="J625" s="55"/>
      <c r="K625" s="138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3.5" customHeight="1">
      <c r="A626" s="55"/>
      <c r="B626" s="136"/>
      <c r="C626" s="137"/>
      <c r="D626" s="137"/>
      <c r="E626" s="137"/>
      <c r="F626" s="55"/>
      <c r="G626" s="55"/>
      <c r="H626" s="55"/>
      <c r="I626" s="55"/>
      <c r="J626" s="55"/>
      <c r="K626" s="138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3.5" customHeight="1">
      <c r="A627" s="55"/>
      <c r="B627" s="136"/>
      <c r="C627" s="137"/>
      <c r="D627" s="137"/>
      <c r="E627" s="137"/>
      <c r="F627" s="55"/>
      <c r="G627" s="55"/>
      <c r="H627" s="55"/>
      <c r="I627" s="55"/>
      <c r="J627" s="55"/>
      <c r="K627" s="138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3.5" customHeight="1">
      <c r="A628" s="55"/>
      <c r="B628" s="136"/>
      <c r="C628" s="137"/>
      <c r="D628" s="137"/>
      <c r="E628" s="137"/>
      <c r="F628" s="55"/>
      <c r="G628" s="55"/>
      <c r="H628" s="55"/>
      <c r="I628" s="55"/>
      <c r="J628" s="55"/>
      <c r="K628" s="138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3.5" customHeight="1">
      <c r="A629" s="55"/>
      <c r="B629" s="136"/>
      <c r="C629" s="137"/>
      <c r="D629" s="137"/>
      <c r="E629" s="137"/>
      <c r="F629" s="55"/>
      <c r="G629" s="55"/>
      <c r="H629" s="55"/>
      <c r="I629" s="55"/>
      <c r="J629" s="55"/>
      <c r="K629" s="138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3.5" customHeight="1">
      <c r="A630" s="55"/>
      <c r="B630" s="136"/>
      <c r="C630" s="137"/>
      <c r="D630" s="137"/>
      <c r="E630" s="137"/>
      <c r="F630" s="55"/>
      <c r="G630" s="55"/>
      <c r="H630" s="55"/>
      <c r="I630" s="55"/>
      <c r="J630" s="55"/>
      <c r="K630" s="138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3.5" customHeight="1">
      <c r="A631" s="55"/>
      <c r="B631" s="136"/>
      <c r="C631" s="137"/>
      <c r="D631" s="137"/>
      <c r="E631" s="137"/>
      <c r="F631" s="55"/>
      <c r="G631" s="55"/>
      <c r="H631" s="55"/>
      <c r="I631" s="55"/>
      <c r="J631" s="55"/>
      <c r="K631" s="138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3.5" customHeight="1">
      <c r="A632" s="55"/>
      <c r="B632" s="136"/>
      <c r="C632" s="137"/>
      <c r="D632" s="137"/>
      <c r="E632" s="137"/>
      <c r="F632" s="55"/>
      <c r="G632" s="55"/>
      <c r="H632" s="55"/>
      <c r="I632" s="55"/>
      <c r="J632" s="55"/>
      <c r="K632" s="138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3.5" customHeight="1">
      <c r="A633" s="55"/>
      <c r="B633" s="136"/>
      <c r="C633" s="137"/>
      <c r="D633" s="137"/>
      <c r="E633" s="137"/>
      <c r="F633" s="55"/>
      <c r="G633" s="55"/>
      <c r="H633" s="55"/>
      <c r="I633" s="55"/>
      <c r="J633" s="55"/>
      <c r="K633" s="138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3.5" customHeight="1">
      <c r="A634" s="55"/>
      <c r="B634" s="136"/>
      <c r="C634" s="137"/>
      <c r="D634" s="137"/>
      <c r="E634" s="137"/>
      <c r="F634" s="55"/>
      <c r="G634" s="55"/>
      <c r="H634" s="55"/>
      <c r="I634" s="55"/>
      <c r="J634" s="55"/>
      <c r="K634" s="138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3.5" customHeight="1">
      <c r="A635" s="55"/>
      <c r="B635" s="136"/>
      <c r="C635" s="137"/>
      <c r="D635" s="137"/>
      <c r="E635" s="137"/>
      <c r="F635" s="55"/>
      <c r="G635" s="55"/>
      <c r="H635" s="55"/>
      <c r="I635" s="55"/>
      <c r="J635" s="55"/>
      <c r="K635" s="138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3.5" customHeight="1">
      <c r="A636" s="55"/>
      <c r="B636" s="136"/>
      <c r="C636" s="137"/>
      <c r="D636" s="137"/>
      <c r="E636" s="137"/>
      <c r="F636" s="55"/>
      <c r="G636" s="55"/>
      <c r="H636" s="55"/>
      <c r="I636" s="55"/>
      <c r="J636" s="55"/>
      <c r="K636" s="138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3.5" customHeight="1">
      <c r="A637" s="55"/>
      <c r="B637" s="136"/>
      <c r="C637" s="137"/>
      <c r="D637" s="137"/>
      <c r="E637" s="137"/>
      <c r="F637" s="55"/>
      <c r="G637" s="55"/>
      <c r="H637" s="55"/>
      <c r="I637" s="55"/>
      <c r="J637" s="55"/>
      <c r="K637" s="138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3.5" customHeight="1">
      <c r="A638" s="55"/>
      <c r="B638" s="136"/>
      <c r="C638" s="137"/>
      <c r="D638" s="137"/>
      <c r="E638" s="137"/>
      <c r="F638" s="55"/>
      <c r="G638" s="55"/>
      <c r="H638" s="55"/>
      <c r="I638" s="55"/>
      <c r="J638" s="55"/>
      <c r="K638" s="138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3.5" customHeight="1">
      <c r="A639" s="55"/>
      <c r="B639" s="136"/>
      <c r="C639" s="137"/>
      <c r="D639" s="137"/>
      <c r="E639" s="137"/>
      <c r="F639" s="55"/>
      <c r="G639" s="55"/>
      <c r="H639" s="55"/>
      <c r="I639" s="55"/>
      <c r="J639" s="55"/>
      <c r="K639" s="138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3.5" customHeight="1">
      <c r="A640" s="55"/>
      <c r="B640" s="136"/>
      <c r="C640" s="137"/>
      <c r="D640" s="137"/>
      <c r="E640" s="137"/>
      <c r="F640" s="55"/>
      <c r="G640" s="55"/>
      <c r="H640" s="55"/>
      <c r="I640" s="55"/>
      <c r="J640" s="55"/>
      <c r="K640" s="138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3.5" customHeight="1">
      <c r="A641" s="55"/>
      <c r="B641" s="136"/>
      <c r="C641" s="137"/>
      <c r="D641" s="137"/>
      <c r="E641" s="137"/>
      <c r="F641" s="55"/>
      <c r="G641" s="55"/>
      <c r="H641" s="55"/>
      <c r="I641" s="55"/>
      <c r="J641" s="55"/>
      <c r="K641" s="138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3.5" customHeight="1">
      <c r="A642" s="55"/>
      <c r="B642" s="136"/>
      <c r="C642" s="137"/>
      <c r="D642" s="137"/>
      <c r="E642" s="137"/>
      <c r="F642" s="55"/>
      <c r="G642" s="55"/>
      <c r="H642" s="55"/>
      <c r="I642" s="55"/>
      <c r="J642" s="55"/>
      <c r="K642" s="138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3.5" customHeight="1">
      <c r="A643" s="55"/>
      <c r="B643" s="136"/>
      <c r="C643" s="137"/>
      <c r="D643" s="137"/>
      <c r="E643" s="137"/>
      <c r="F643" s="55"/>
      <c r="G643" s="55"/>
      <c r="H643" s="55"/>
      <c r="I643" s="55"/>
      <c r="J643" s="55"/>
      <c r="K643" s="138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3.5" customHeight="1">
      <c r="A644" s="55"/>
      <c r="B644" s="136"/>
      <c r="C644" s="137"/>
      <c r="D644" s="137"/>
      <c r="E644" s="137"/>
      <c r="F644" s="55"/>
      <c r="G644" s="55"/>
      <c r="H644" s="55"/>
      <c r="I644" s="55"/>
      <c r="J644" s="55"/>
      <c r="K644" s="138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3.5" customHeight="1">
      <c r="A645" s="55"/>
      <c r="B645" s="136"/>
      <c r="C645" s="137"/>
      <c r="D645" s="137"/>
      <c r="E645" s="137"/>
      <c r="F645" s="55"/>
      <c r="G645" s="55"/>
      <c r="H645" s="55"/>
      <c r="I645" s="55"/>
      <c r="J645" s="55"/>
      <c r="K645" s="138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3.5" customHeight="1">
      <c r="A646" s="55"/>
      <c r="B646" s="136"/>
      <c r="C646" s="137"/>
      <c r="D646" s="137"/>
      <c r="E646" s="137"/>
      <c r="F646" s="55"/>
      <c r="G646" s="55"/>
      <c r="H646" s="55"/>
      <c r="I646" s="55"/>
      <c r="J646" s="55"/>
      <c r="K646" s="138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3.5" customHeight="1">
      <c r="A647" s="55"/>
      <c r="B647" s="136"/>
      <c r="C647" s="137"/>
      <c r="D647" s="137"/>
      <c r="E647" s="137"/>
      <c r="F647" s="55"/>
      <c r="G647" s="55"/>
      <c r="H647" s="55"/>
      <c r="I647" s="55"/>
      <c r="J647" s="55"/>
      <c r="K647" s="138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3.5" customHeight="1">
      <c r="A648" s="55"/>
      <c r="B648" s="136"/>
      <c r="C648" s="137"/>
      <c r="D648" s="137"/>
      <c r="E648" s="137"/>
      <c r="F648" s="55"/>
      <c r="G648" s="55"/>
      <c r="H648" s="55"/>
      <c r="I648" s="55"/>
      <c r="J648" s="55"/>
      <c r="K648" s="138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3.5" customHeight="1">
      <c r="A649" s="55"/>
      <c r="B649" s="136"/>
      <c r="C649" s="137"/>
      <c r="D649" s="137"/>
      <c r="E649" s="137"/>
      <c r="F649" s="55"/>
      <c r="G649" s="55"/>
      <c r="H649" s="55"/>
      <c r="I649" s="55"/>
      <c r="J649" s="55"/>
      <c r="K649" s="138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3.5" customHeight="1">
      <c r="A650" s="55"/>
      <c r="B650" s="136"/>
      <c r="C650" s="137"/>
      <c r="D650" s="137"/>
      <c r="E650" s="137"/>
      <c r="F650" s="55"/>
      <c r="G650" s="55"/>
      <c r="H650" s="55"/>
      <c r="I650" s="55"/>
      <c r="J650" s="55"/>
      <c r="K650" s="138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3.5" customHeight="1">
      <c r="A651" s="55"/>
      <c r="B651" s="136"/>
      <c r="C651" s="137"/>
      <c r="D651" s="137"/>
      <c r="E651" s="137"/>
      <c r="F651" s="55"/>
      <c r="G651" s="55"/>
      <c r="H651" s="55"/>
      <c r="I651" s="55"/>
      <c r="J651" s="55"/>
      <c r="K651" s="138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3.5" customHeight="1">
      <c r="A652" s="55"/>
      <c r="B652" s="136"/>
      <c r="C652" s="137"/>
      <c r="D652" s="137"/>
      <c r="E652" s="137"/>
      <c r="F652" s="55"/>
      <c r="G652" s="55"/>
      <c r="H652" s="55"/>
      <c r="I652" s="55"/>
      <c r="J652" s="55"/>
      <c r="K652" s="138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3.5" customHeight="1">
      <c r="A653" s="55"/>
      <c r="B653" s="136"/>
      <c r="C653" s="137"/>
      <c r="D653" s="137"/>
      <c r="E653" s="137"/>
      <c r="F653" s="55"/>
      <c r="G653" s="55"/>
      <c r="H653" s="55"/>
      <c r="I653" s="55"/>
      <c r="J653" s="55"/>
      <c r="K653" s="138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3.5" customHeight="1">
      <c r="A654" s="55"/>
      <c r="B654" s="136"/>
      <c r="C654" s="137"/>
      <c r="D654" s="137"/>
      <c r="E654" s="137"/>
      <c r="F654" s="55"/>
      <c r="G654" s="55"/>
      <c r="H654" s="55"/>
      <c r="I654" s="55"/>
      <c r="J654" s="55"/>
      <c r="K654" s="138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3.5" customHeight="1">
      <c r="A655" s="55"/>
      <c r="B655" s="136"/>
      <c r="C655" s="137"/>
      <c r="D655" s="137"/>
      <c r="E655" s="137"/>
      <c r="F655" s="55"/>
      <c r="G655" s="55"/>
      <c r="H655" s="55"/>
      <c r="I655" s="55"/>
      <c r="J655" s="55"/>
      <c r="K655" s="138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3.5" customHeight="1">
      <c r="A656" s="55"/>
      <c r="B656" s="136"/>
      <c r="C656" s="137"/>
      <c r="D656" s="137"/>
      <c r="E656" s="137"/>
      <c r="F656" s="55"/>
      <c r="G656" s="55"/>
      <c r="H656" s="55"/>
      <c r="I656" s="55"/>
      <c r="J656" s="55"/>
      <c r="K656" s="138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3.5" customHeight="1">
      <c r="A657" s="55"/>
      <c r="B657" s="136"/>
      <c r="C657" s="137"/>
      <c r="D657" s="137"/>
      <c r="E657" s="137"/>
      <c r="F657" s="55"/>
      <c r="G657" s="55"/>
      <c r="H657" s="55"/>
      <c r="I657" s="55"/>
      <c r="J657" s="55"/>
      <c r="K657" s="138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3.5" customHeight="1">
      <c r="A658" s="55"/>
      <c r="B658" s="136"/>
      <c r="C658" s="137"/>
      <c r="D658" s="137"/>
      <c r="E658" s="137"/>
      <c r="F658" s="55"/>
      <c r="G658" s="55"/>
      <c r="H658" s="55"/>
      <c r="I658" s="55"/>
      <c r="J658" s="55"/>
      <c r="K658" s="138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3.5" customHeight="1">
      <c r="A659" s="55"/>
      <c r="B659" s="136"/>
      <c r="C659" s="137"/>
      <c r="D659" s="137"/>
      <c r="E659" s="137"/>
      <c r="F659" s="55"/>
      <c r="G659" s="55"/>
      <c r="H659" s="55"/>
      <c r="I659" s="55"/>
      <c r="J659" s="55"/>
      <c r="K659" s="138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3.5" customHeight="1">
      <c r="A660" s="55"/>
      <c r="B660" s="136"/>
      <c r="C660" s="137"/>
      <c r="D660" s="137"/>
      <c r="E660" s="137"/>
      <c r="F660" s="55"/>
      <c r="G660" s="55"/>
      <c r="H660" s="55"/>
      <c r="I660" s="55"/>
      <c r="J660" s="55"/>
      <c r="K660" s="138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3.5" customHeight="1">
      <c r="A661" s="55"/>
      <c r="B661" s="136"/>
      <c r="C661" s="137"/>
      <c r="D661" s="137"/>
      <c r="E661" s="137"/>
      <c r="F661" s="55"/>
      <c r="G661" s="55"/>
      <c r="H661" s="55"/>
      <c r="I661" s="55"/>
      <c r="J661" s="55"/>
      <c r="K661" s="138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3.5" customHeight="1">
      <c r="A662" s="55"/>
      <c r="B662" s="136"/>
      <c r="C662" s="137"/>
      <c r="D662" s="137"/>
      <c r="E662" s="137"/>
      <c r="F662" s="55"/>
      <c r="G662" s="55"/>
      <c r="H662" s="55"/>
      <c r="I662" s="55"/>
      <c r="J662" s="55"/>
      <c r="K662" s="138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3.5" customHeight="1">
      <c r="A663" s="55"/>
      <c r="B663" s="136"/>
      <c r="C663" s="137"/>
      <c r="D663" s="137"/>
      <c r="E663" s="137"/>
      <c r="F663" s="55"/>
      <c r="G663" s="55"/>
      <c r="H663" s="55"/>
      <c r="I663" s="55"/>
      <c r="J663" s="55"/>
      <c r="K663" s="138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3.5" customHeight="1">
      <c r="A664" s="55"/>
      <c r="B664" s="136"/>
      <c r="C664" s="137"/>
      <c r="D664" s="137"/>
      <c r="E664" s="137"/>
      <c r="F664" s="55"/>
      <c r="G664" s="55"/>
      <c r="H664" s="55"/>
      <c r="I664" s="55"/>
      <c r="J664" s="55"/>
      <c r="K664" s="138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3.5" customHeight="1">
      <c r="A665" s="55"/>
      <c r="B665" s="136"/>
      <c r="C665" s="137"/>
      <c r="D665" s="137"/>
      <c r="E665" s="137"/>
      <c r="F665" s="55"/>
      <c r="G665" s="55"/>
      <c r="H665" s="55"/>
      <c r="I665" s="55"/>
      <c r="J665" s="55"/>
      <c r="K665" s="138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3.5" customHeight="1">
      <c r="A666" s="55"/>
      <c r="B666" s="136"/>
      <c r="C666" s="137"/>
      <c r="D666" s="137"/>
      <c r="E666" s="137"/>
      <c r="F666" s="55"/>
      <c r="G666" s="55"/>
      <c r="H666" s="55"/>
      <c r="I666" s="55"/>
      <c r="J666" s="55"/>
      <c r="K666" s="138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3.5" customHeight="1">
      <c r="A667" s="55"/>
      <c r="B667" s="136"/>
      <c r="C667" s="137"/>
      <c r="D667" s="137"/>
      <c r="E667" s="137"/>
      <c r="F667" s="55"/>
      <c r="G667" s="55"/>
      <c r="H667" s="55"/>
      <c r="I667" s="55"/>
      <c r="J667" s="55"/>
      <c r="K667" s="138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3.5" customHeight="1">
      <c r="A668" s="55"/>
      <c r="B668" s="136"/>
      <c r="C668" s="137"/>
      <c r="D668" s="137"/>
      <c r="E668" s="137"/>
      <c r="F668" s="55"/>
      <c r="G668" s="55"/>
      <c r="H668" s="55"/>
      <c r="I668" s="55"/>
      <c r="J668" s="55"/>
      <c r="K668" s="138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3.5" customHeight="1">
      <c r="A669" s="55"/>
      <c r="B669" s="136"/>
      <c r="C669" s="137"/>
      <c r="D669" s="137"/>
      <c r="E669" s="137"/>
      <c r="F669" s="55"/>
      <c r="G669" s="55"/>
      <c r="H669" s="55"/>
      <c r="I669" s="55"/>
      <c r="J669" s="55"/>
      <c r="K669" s="138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3.5" customHeight="1">
      <c r="A670" s="55"/>
      <c r="B670" s="136"/>
      <c r="C670" s="137"/>
      <c r="D670" s="137"/>
      <c r="E670" s="137"/>
      <c r="F670" s="55"/>
      <c r="G670" s="55"/>
      <c r="H670" s="55"/>
      <c r="I670" s="55"/>
      <c r="J670" s="55"/>
      <c r="K670" s="138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3.5" customHeight="1">
      <c r="A671" s="55"/>
      <c r="B671" s="136"/>
      <c r="C671" s="137"/>
      <c r="D671" s="137"/>
      <c r="E671" s="137"/>
      <c r="F671" s="55"/>
      <c r="G671" s="55"/>
      <c r="H671" s="55"/>
      <c r="I671" s="55"/>
      <c r="J671" s="55"/>
      <c r="K671" s="138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3.5" customHeight="1">
      <c r="A672" s="55"/>
      <c r="B672" s="136"/>
      <c r="C672" s="137"/>
      <c r="D672" s="137"/>
      <c r="E672" s="137"/>
      <c r="F672" s="55"/>
      <c r="G672" s="55"/>
      <c r="H672" s="55"/>
      <c r="I672" s="55"/>
      <c r="J672" s="55"/>
      <c r="K672" s="138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3.5" customHeight="1">
      <c r="A673" s="55"/>
      <c r="B673" s="136"/>
      <c r="C673" s="137"/>
      <c r="D673" s="137"/>
      <c r="E673" s="137"/>
      <c r="F673" s="55"/>
      <c r="G673" s="55"/>
      <c r="H673" s="55"/>
      <c r="I673" s="55"/>
      <c r="J673" s="55"/>
      <c r="K673" s="138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3.5" customHeight="1">
      <c r="A674" s="55"/>
      <c r="B674" s="136"/>
      <c r="C674" s="137"/>
      <c r="D674" s="137"/>
      <c r="E674" s="137"/>
      <c r="F674" s="55"/>
      <c r="G674" s="55"/>
      <c r="H674" s="55"/>
      <c r="I674" s="55"/>
      <c r="J674" s="55"/>
      <c r="K674" s="138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3.5" customHeight="1">
      <c r="A675" s="55"/>
      <c r="B675" s="136"/>
      <c r="C675" s="137"/>
      <c r="D675" s="137"/>
      <c r="E675" s="137"/>
      <c r="F675" s="55"/>
      <c r="G675" s="55"/>
      <c r="H675" s="55"/>
      <c r="I675" s="55"/>
      <c r="J675" s="55"/>
      <c r="K675" s="138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3.5" customHeight="1">
      <c r="A676" s="55"/>
      <c r="B676" s="136"/>
      <c r="C676" s="137"/>
      <c r="D676" s="137"/>
      <c r="E676" s="137"/>
      <c r="F676" s="55"/>
      <c r="G676" s="55"/>
      <c r="H676" s="55"/>
      <c r="I676" s="55"/>
      <c r="J676" s="55"/>
      <c r="K676" s="138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3.5" customHeight="1">
      <c r="A677" s="55"/>
      <c r="B677" s="136"/>
      <c r="C677" s="137"/>
      <c r="D677" s="137"/>
      <c r="E677" s="137"/>
      <c r="F677" s="55"/>
      <c r="G677" s="55"/>
      <c r="H677" s="55"/>
      <c r="I677" s="55"/>
      <c r="J677" s="55"/>
      <c r="K677" s="138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3.5" customHeight="1">
      <c r="A678" s="55"/>
      <c r="B678" s="136"/>
      <c r="C678" s="137"/>
      <c r="D678" s="137"/>
      <c r="E678" s="137"/>
      <c r="F678" s="55"/>
      <c r="G678" s="55"/>
      <c r="H678" s="55"/>
      <c r="I678" s="55"/>
      <c r="J678" s="55"/>
      <c r="K678" s="138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3.5" customHeight="1">
      <c r="A679" s="55"/>
      <c r="B679" s="136"/>
      <c r="C679" s="137"/>
      <c r="D679" s="137"/>
      <c r="E679" s="137"/>
      <c r="F679" s="55"/>
      <c r="G679" s="55"/>
      <c r="H679" s="55"/>
      <c r="I679" s="55"/>
      <c r="J679" s="55"/>
      <c r="K679" s="138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3.5" customHeight="1">
      <c r="A680" s="55"/>
      <c r="B680" s="136"/>
      <c r="C680" s="137"/>
      <c r="D680" s="137"/>
      <c r="E680" s="137"/>
      <c r="F680" s="55"/>
      <c r="G680" s="55"/>
      <c r="H680" s="55"/>
      <c r="I680" s="55"/>
      <c r="J680" s="55"/>
      <c r="K680" s="138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3.5" customHeight="1">
      <c r="A681" s="55"/>
      <c r="B681" s="136"/>
      <c r="C681" s="137"/>
      <c r="D681" s="137"/>
      <c r="E681" s="137"/>
      <c r="F681" s="55"/>
      <c r="G681" s="55"/>
      <c r="H681" s="55"/>
      <c r="I681" s="55"/>
      <c r="J681" s="55"/>
      <c r="K681" s="138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3.5" customHeight="1">
      <c r="A682" s="55"/>
      <c r="B682" s="136"/>
      <c r="C682" s="137"/>
      <c r="D682" s="137"/>
      <c r="E682" s="137"/>
      <c r="F682" s="55"/>
      <c r="G682" s="55"/>
      <c r="H682" s="55"/>
      <c r="I682" s="55"/>
      <c r="J682" s="55"/>
      <c r="K682" s="138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3.5" customHeight="1">
      <c r="A683" s="55"/>
      <c r="B683" s="136"/>
      <c r="C683" s="137"/>
      <c r="D683" s="137"/>
      <c r="E683" s="137"/>
      <c r="F683" s="55"/>
      <c r="G683" s="55"/>
      <c r="H683" s="55"/>
      <c r="I683" s="55"/>
      <c r="J683" s="55"/>
      <c r="K683" s="138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3.5" customHeight="1">
      <c r="A684" s="55"/>
      <c r="B684" s="136"/>
      <c r="C684" s="137"/>
      <c r="D684" s="137"/>
      <c r="E684" s="137"/>
      <c r="F684" s="55"/>
      <c r="G684" s="55"/>
      <c r="H684" s="55"/>
      <c r="I684" s="55"/>
      <c r="J684" s="55"/>
      <c r="K684" s="138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3.5" customHeight="1">
      <c r="A685" s="55"/>
      <c r="B685" s="136"/>
      <c r="C685" s="137"/>
      <c r="D685" s="137"/>
      <c r="E685" s="137"/>
      <c r="F685" s="55"/>
      <c r="G685" s="55"/>
      <c r="H685" s="55"/>
      <c r="I685" s="55"/>
      <c r="J685" s="55"/>
      <c r="K685" s="138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3.5" customHeight="1">
      <c r="A686" s="55"/>
      <c r="B686" s="136"/>
      <c r="C686" s="137"/>
      <c r="D686" s="137"/>
      <c r="E686" s="137"/>
      <c r="F686" s="55"/>
      <c r="G686" s="55"/>
      <c r="H686" s="55"/>
      <c r="I686" s="55"/>
      <c r="J686" s="55"/>
      <c r="K686" s="138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3.5" customHeight="1">
      <c r="A687" s="55"/>
      <c r="B687" s="136"/>
      <c r="C687" s="137"/>
      <c r="D687" s="137"/>
      <c r="E687" s="137"/>
      <c r="F687" s="55"/>
      <c r="G687" s="55"/>
      <c r="H687" s="55"/>
      <c r="I687" s="55"/>
      <c r="J687" s="55"/>
      <c r="K687" s="138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3.5" customHeight="1">
      <c r="A688" s="55"/>
      <c r="B688" s="136"/>
      <c r="C688" s="137"/>
      <c r="D688" s="137"/>
      <c r="E688" s="137"/>
      <c r="F688" s="55"/>
      <c r="G688" s="55"/>
      <c r="H688" s="55"/>
      <c r="I688" s="55"/>
      <c r="J688" s="55"/>
      <c r="K688" s="138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3.5" customHeight="1">
      <c r="A689" s="55"/>
      <c r="B689" s="136"/>
      <c r="C689" s="137"/>
      <c r="D689" s="137"/>
      <c r="E689" s="137"/>
      <c r="F689" s="55"/>
      <c r="G689" s="55"/>
      <c r="H689" s="55"/>
      <c r="I689" s="55"/>
      <c r="J689" s="55"/>
      <c r="K689" s="138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3.5" customHeight="1">
      <c r="A690" s="55"/>
      <c r="B690" s="136"/>
      <c r="C690" s="137"/>
      <c r="D690" s="137"/>
      <c r="E690" s="137"/>
      <c r="F690" s="55"/>
      <c r="G690" s="55"/>
      <c r="H690" s="55"/>
      <c r="I690" s="55"/>
      <c r="J690" s="55"/>
      <c r="K690" s="138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3.5" customHeight="1">
      <c r="A691" s="55"/>
      <c r="B691" s="136"/>
      <c r="C691" s="137"/>
      <c r="D691" s="137"/>
      <c r="E691" s="137"/>
      <c r="F691" s="55"/>
      <c r="G691" s="55"/>
      <c r="H691" s="55"/>
      <c r="I691" s="55"/>
      <c r="J691" s="55"/>
      <c r="K691" s="138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3.5" customHeight="1">
      <c r="A692" s="55"/>
      <c r="B692" s="136"/>
      <c r="C692" s="137"/>
      <c r="D692" s="137"/>
      <c r="E692" s="137"/>
      <c r="F692" s="55"/>
      <c r="G692" s="55"/>
      <c r="H692" s="55"/>
      <c r="I692" s="55"/>
      <c r="J692" s="55"/>
      <c r="K692" s="138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3.5" customHeight="1">
      <c r="A693" s="55"/>
      <c r="B693" s="136"/>
      <c r="C693" s="137"/>
      <c r="D693" s="137"/>
      <c r="E693" s="137"/>
      <c r="F693" s="55"/>
      <c r="G693" s="55"/>
      <c r="H693" s="55"/>
      <c r="I693" s="55"/>
      <c r="J693" s="55"/>
      <c r="K693" s="138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3.5" customHeight="1">
      <c r="A694" s="55"/>
      <c r="B694" s="136"/>
      <c r="C694" s="137"/>
      <c r="D694" s="137"/>
      <c r="E694" s="137"/>
      <c r="F694" s="55"/>
      <c r="G694" s="55"/>
      <c r="H694" s="55"/>
      <c r="I694" s="55"/>
      <c r="J694" s="55"/>
      <c r="K694" s="138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3.5" customHeight="1">
      <c r="A695" s="55"/>
      <c r="B695" s="136"/>
      <c r="C695" s="137"/>
      <c r="D695" s="137"/>
      <c r="E695" s="137"/>
      <c r="F695" s="55"/>
      <c r="G695" s="55"/>
      <c r="H695" s="55"/>
      <c r="I695" s="55"/>
      <c r="J695" s="55"/>
      <c r="K695" s="138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3.5" customHeight="1">
      <c r="A696" s="55"/>
      <c r="B696" s="136"/>
      <c r="C696" s="137"/>
      <c r="D696" s="137"/>
      <c r="E696" s="137"/>
      <c r="F696" s="55"/>
      <c r="G696" s="55"/>
      <c r="H696" s="55"/>
      <c r="I696" s="55"/>
      <c r="J696" s="55"/>
      <c r="K696" s="138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3.5" customHeight="1">
      <c r="A697" s="55"/>
      <c r="B697" s="136"/>
      <c r="C697" s="137"/>
      <c r="D697" s="137"/>
      <c r="E697" s="137"/>
      <c r="F697" s="55"/>
      <c r="G697" s="55"/>
      <c r="H697" s="55"/>
      <c r="I697" s="55"/>
      <c r="J697" s="55"/>
      <c r="K697" s="138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3.5" customHeight="1">
      <c r="A698" s="55"/>
      <c r="B698" s="136"/>
      <c r="C698" s="137"/>
      <c r="D698" s="137"/>
      <c r="E698" s="137"/>
      <c r="F698" s="55"/>
      <c r="G698" s="55"/>
      <c r="H698" s="55"/>
      <c r="I698" s="55"/>
      <c r="J698" s="55"/>
      <c r="K698" s="138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3.5" customHeight="1">
      <c r="A699" s="55"/>
      <c r="B699" s="136"/>
      <c r="C699" s="137"/>
      <c r="D699" s="137"/>
      <c r="E699" s="137"/>
      <c r="F699" s="55"/>
      <c r="G699" s="55"/>
      <c r="H699" s="55"/>
      <c r="I699" s="55"/>
      <c r="J699" s="55"/>
      <c r="K699" s="138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3.5" customHeight="1">
      <c r="A700" s="55"/>
      <c r="B700" s="136"/>
      <c r="C700" s="137"/>
      <c r="D700" s="137"/>
      <c r="E700" s="137"/>
      <c r="F700" s="55"/>
      <c r="G700" s="55"/>
      <c r="H700" s="55"/>
      <c r="I700" s="55"/>
      <c r="J700" s="55"/>
      <c r="K700" s="138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3.5" customHeight="1">
      <c r="A701" s="55"/>
      <c r="B701" s="136"/>
      <c r="C701" s="137"/>
      <c r="D701" s="137"/>
      <c r="E701" s="137"/>
      <c r="F701" s="55"/>
      <c r="G701" s="55"/>
      <c r="H701" s="55"/>
      <c r="I701" s="55"/>
      <c r="J701" s="55"/>
      <c r="K701" s="138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3.5" customHeight="1">
      <c r="A702" s="55"/>
      <c r="B702" s="136"/>
      <c r="C702" s="137"/>
      <c r="D702" s="137"/>
      <c r="E702" s="137"/>
      <c r="F702" s="55"/>
      <c r="G702" s="55"/>
      <c r="H702" s="55"/>
      <c r="I702" s="55"/>
      <c r="J702" s="55"/>
      <c r="K702" s="138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3.5" customHeight="1">
      <c r="A703" s="55"/>
      <c r="B703" s="136"/>
      <c r="C703" s="137"/>
      <c r="D703" s="137"/>
      <c r="E703" s="137"/>
      <c r="F703" s="55"/>
      <c r="G703" s="55"/>
      <c r="H703" s="55"/>
      <c r="I703" s="55"/>
      <c r="J703" s="55"/>
      <c r="K703" s="138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3.5" customHeight="1">
      <c r="A704" s="55"/>
      <c r="B704" s="136"/>
      <c r="C704" s="137"/>
      <c r="D704" s="137"/>
      <c r="E704" s="137"/>
      <c r="F704" s="55"/>
      <c r="G704" s="55"/>
      <c r="H704" s="55"/>
      <c r="I704" s="55"/>
      <c r="J704" s="55"/>
      <c r="K704" s="138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3.5" customHeight="1">
      <c r="A705" s="55"/>
      <c r="B705" s="136"/>
      <c r="C705" s="137"/>
      <c r="D705" s="137"/>
      <c r="E705" s="137"/>
      <c r="F705" s="55"/>
      <c r="G705" s="55"/>
      <c r="H705" s="55"/>
      <c r="I705" s="55"/>
      <c r="J705" s="55"/>
      <c r="K705" s="138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3.5" customHeight="1">
      <c r="A706" s="55"/>
      <c r="B706" s="136"/>
      <c r="C706" s="137"/>
      <c r="D706" s="137"/>
      <c r="E706" s="137"/>
      <c r="F706" s="55"/>
      <c r="G706" s="55"/>
      <c r="H706" s="55"/>
      <c r="I706" s="55"/>
      <c r="J706" s="55"/>
      <c r="K706" s="138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3.5" customHeight="1">
      <c r="A707" s="55"/>
      <c r="B707" s="136"/>
      <c r="C707" s="137"/>
      <c r="D707" s="137"/>
      <c r="E707" s="137"/>
      <c r="F707" s="55"/>
      <c r="G707" s="55"/>
      <c r="H707" s="55"/>
      <c r="I707" s="55"/>
      <c r="J707" s="55"/>
      <c r="K707" s="138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3.5" customHeight="1">
      <c r="A708" s="55"/>
      <c r="B708" s="136"/>
      <c r="C708" s="137"/>
      <c r="D708" s="137"/>
      <c r="E708" s="137"/>
      <c r="F708" s="55"/>
      <c r="G708" s="55"/>
      <c r="H708" s="55"/>
      <c r="I708" s="55"/>
      <c r="J708" s="55"/>
      <c r="K708" s="138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3.5" customHeight="1">
      <c r="A709" s="55"/>
      <c r="B709" s="136"/>
      <c r="C709" s="137"/>
      <c r="D709" s="137"/>
      <c r="E709" s="137"/>
      <c r="F709" s="55"/>
      <c r="G709" s="55"/>
      <c r="H709" s="55"/>
      <c r="I709" s="55"/>
      <c r="J709" s="55"/>
      <c r="K709" s="138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3.5" customHeight="1">
      <c r="A710" s="55"/>
      <c r="B710" s="136"/>
      <c r="C710" s="137"/>
      <c r="D710" s="137"/>
      <c r="E710" s="137"/>
      <c r="F710" s="55"/>
      <c r="G710" s="55"/>
      <c r="H710" s="55"/>
      <c r="I710" s="55"/>
      <c r="J710" s="55"/>
      <c r="K710" s="138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3.5" customHeight="1">
      <c r="A711" s="55"/>
      <c r="B711" s="136"/>
      <c r="C711" s="137"/>
      <c r="D711" s="137"/>
      <c r="E711" s="137"/>
      <c r="F711" s="55"/>
      <c r="G711" s="55"/>
      <c r="H711" s="55"/>
      <c r="I711" s="55"/>
      <c r="J711" s="55"/>
      <c r="K711" s="138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3.5" customHeight="1">
      <c r="A712" s="55"/>
      <c r="B712" s="136"/>
      <c r="C712" s="137"/>
      <c r="D712" s="137"/>
      <c r="E712" s="137"/>
      <c r="F712" s="55"/>
      <c r="G712" s="55"/>
      <c r="H712" s="55"/>
      <c r="I712" s="55"/>
      <c r="J712" s="55"/>
      <c r="K712" s="138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3.5" customHeight="1">
      <c r="A713" s="55"/>
      <c r="B713" s="136"/>
      <c r="C713" s="137"/>
      <c r="D713" s="137"/>
      <c r="E713" s="137"/>
      <c r="F713" s="55"/>
      <c r="G713" s="55"/>
      <c r="H713" s="55"/>
      <c r="I713" s="55"/>
      <c r="J713" s="55"/>
      <c r="K713" s="138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3.5" customHeight="1">
      <c r="A714" s="55"/>
      <c r="B714" s="136"/>
      <c r="C714" s="137"/>
      <c r="D714" s="137"/>
      <c r="E714" s="137"/>
      <c r="F714" s="55"/>
      <c r="G714" s="55"/>
      <c r="H714" s="55"/>
      <c r="I714" s="55"/>
      <c r="J714" s="55"/>
      <c r="K714" s="138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3.5" customHeight="1">
      <c r="A715" s="55"/>
      <c r="B715" s="136"/>
      <c r="C715" s="137"/>
      <c r="D715" s="137"/>
      <c r="E715" s="137"/>
      <c r="F715" s="55"/>
      <c r="G715" s="55"/>
      <c r="H715" s="55"/>
      <c r="I715" s="55"/>
      <c r="J715" s="55"/>
      <c r="K715" s="138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3.5" customHeight="1">
      <c r="A716" s="55"/>
      <c r="B716" s="136"/>
      <c r="C716" s="137"/>
      <c r="D716" s="137"/>
      <c r="E716" s="137"/>
      <c r="F716" s="55"/>
      <c r="G716" s="55"/>
      <c r="H716" s="55"/>
      <c r="I716" s="55"/>
      <c r="J716" s="55"/>
      <c r="K716" s="138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3.5" customHeight="1">
      <c r="A717" s="55"/>
      <c r="B717" s="136"/>
      <c r="C717" s="137"/>
      <c r="D717" s="137"/>
      <c r="E717" s="137"/>
      <c r="F717" s="55"/>
      <c r="G717" s="55"/>
      <c r="H717" s="55"/>
      <c r="I717" s="55"/>
      <c r="J717" s="55"/>
      <c r="K717" s="138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3.5" customHeight="1">
      <c r="A718" s="55"/>
      <c r="B718" s="136"/>
      <c r="C718" s="137"/>
      <c r="D718" s="137"/>
      <c r="E718" s="137"/>
      <c r="F718" s="55"/>
      <c r="G718" s="55"/>
      <c r="H718" s="55"/>
      <c r="I718" s="55"/>
      <c r="J718" s="55"/>
      <c r="K718" s="138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3.5" customHeight="1">
      <c r="A719" s="55"/>
      <c r="B719" s="136"/>
      <c r="C719" s="137"/>
      <c r="D719" s="137"/>
      <c r="E719" s="137"/>
      <c r="F719" s="55"/>
      <c r="G719" s="55"/>
      <c r="H719" s="55"/>
      <c r="I719" s="55"/>
      <c r="J719" s="55"/>
      <c r="K719" s="138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3.5" customHeight="1">
      <c r="A720" s="55"/>
      <c r="B720" s="136"/>
      <c r="C720" s="137"/>
      <c r="D720" s="137"/>
      <c r="E720" s="137"/>
      <c r="F720" s="55"/>
      <c r="G720" s="55"/>
      <c r="H720" s="55"/>
      <c r="I720" s="55"/>
      <c r="J720" s="55"/>
      <c r="K720" s="138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3.5" customHeight="1">
      <c r="A721" s="55"/>
      <c r="B721" s="136"/>
      <c r="C721" s="137"/>
      <c r="D721" s="137"/>
      <c r="E721" s="137"/>
      <c r="F721" s="55"/>
      <c r="G721" s="55"/>
      <c r="H721" s="55"/>
      <c r="I721" s="55"/>
      <c r="J721" s="55"/>
      <c r="K721" s="138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3.5" customHeight="1">
      <c r="A722" s="55"/>
      <c r="B722" s="136"/>
      <c r="C722" s="137"/>
      <c r="D722" s="137"/>
      <c r="E722" s="137"/>
      <c r="F722" s="55"/>
      <c r="G722" s="55"/>
      <c r="H722" s="55"/>
      <c r="I722" s="55"/>
      <c r="J722" s="55"/>
      <c r="K722" s="138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3.5" customHeight="1">
      <c r="A723" s="55"/>
      <c r="B723" s="136"/>
      <c r="C723" s="137"/>
      <c r="D723" s="137"/>
      <c r="E723" s="137"/>
      <c r="F723" s="55"/>
      <c r="G723" s="55"/>
      <c r="H723" s="55"/>
      <c r="I723" s="55"/>
      <c r="J723" s="55"/>
      <c r="K723" s="138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3.5" customHeight="1">
      <c r="A724" s="55"/>
      <c r="B724" s="136"/>
      <c r="C724" s="137"/>
      <c r="D724" s="137"/>
      <c r="E724" s="137"/>
      <c r="F724" s="55"/>
      <c r="G724" s="55"/>
      <c r="H724" s="55"/>
      <c r="I724" s="55"/>
      <c r="J724" s="55"/>
      <c r="K724" s="138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3.5" customHeight="1">
      <c r="A725" s="55"/>
      <c r="B725" s="136"/>
      <c r="C725" s="137"/>
      <c r="D725" s="137"/>
      <c r="E725" s="137"/>
      <c r="F725" s="55"/>
      <c r="G725" s="55"/>
      <c r="H725" s="55"/>
      <c r="I725" s="55"/>
      <c r="J725" s="55"/>
      <c r="K725" s="138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3.5" customHeight="1">
      <c r="A726" s="55"/>
      <c r="B726" s="136"/>
      <c r="C726" s="137"/>
      <c r="D726" s="137"/>
      <c r="E726" s="137"/>
      <c r="F726" s="55"/>
      <c r="G726" s="55"/>
      <c r="H726" s="55"/>
      <c r="I726" s="55"/>
      <c r="J726" s="55"/>
      <c r="K726" s="138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3.5" customHeight="1">
      <c r="A727" s="55"/>
      <c r="B727" s="136"/>
      <c r="C727" s="137"/>
      <c r="D727" s="137"/>
      <c r="E727" s="137"/>
      <c r="F727" s="55"/>
      <c r="G727" s="55"/>
      <c r="H727" s="55"/>
      <c r="I727" s="55"/>
      <c r="J727" s="55"/>
      <c r="K727" s="138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3.5" customHeight="1">
      <c r="A728" s="55"/>
      <c r="B728" s="136"/>
      <c r="C728" s="137"/>
      <c r="D728" s="137"/>
      <c r="E728" s="137"/>
      <c r="F728" s="55"/>
      <c r="G728" s="55"/>
      <c r="H728" s="55"/>
      <c r="I728" s="55"/>
      <c r="J728" s="55"/>
      <c r="K728" s="138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3.5" customHeight="1">
      <c r="A729" s="55"/>
      <c r="B729" s="136"/>
      <c r="C729" s="137"/>
      <c r="D729" s="137"/>
      <c r="E729" s="137"/>
      <c r="F729" s="55"/>
      <c r="G729" s="55"/>
      <c r="H729" s="55"/>
      <c r="I729" s="55"/>
      <c r="J729" s="55"/>
      <c r="K729" s="138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3.5" customHeight="1">
      <c r="A730" s="55"/>
      <c r="B730" s="136"/>
      <c r="C730" s="137"/>
      <c r="D730" s="137"/>
      <c r="E730" s="137"/>
      <c r="F730" s="55"/>
      <c r="G730" s="55"/>
      <c r="H730" s="55"/>
      <c r="I730" s="55"/>
      <c r="J730" s="55"/>
      <c r="K730" s="138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3.5" customHeight="1">
      <c r="A731" s="55"/>
      <c r="B731" s="136"/>
      <c r="C731" s="137"/>
      <c r="D731" s="137"/>
      <c r="E731" s="137"/>
      <c r="F731" s="55"/>
      <c r="G731" s="55"/>
      <c r="H731" s="55"/>
      <c r="I731" s="55"/>
      <c r="J731" s="55"/>
      <c r="K731" s="138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3.5" customHeight="1">
      <c r="A732" s="55"/>
      <c r="B732" s="136"/>
      <c r="C732" s="137"/>
      <c r="D732" s="137"/>
      <c r="E732" s="137"/>
      <c r="F732" s="55"/>
      <c r="G732" s="55"/>
      <c r="H732" s="55"/>
      <c r="I732" s="55"/>
      <c r="J732" s="55"/>
      <c r="K732" s="138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3.5" customHeight="1">
      <c r="A733" s="55"/>
      <c r="B733" s="136"/>
      <c r="C733" s="137"/>
      <c r="D733" s="137"/>
      <c r="E733" s="137"/>
      <c r="F733" s="55"/>
      <c r="G733" s="55"/>
      <c r="H733" s="55"/>
      <c r="I733" s="55"/>
      <c r="J733" s="55"/>
      <c r="K733" s="138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3.5" customHeight="1">
      <c r="A734" s="55"/>
      <c r="B734" s="136"/>
      <c r="C734" s="137"/>
      <c r="D734" s="137"/>
      <c r="E734" s="137"/>
      <c r="F734" s="55"/>
      <c r="G734" s="55"/>
      <c r="H734" s="55"/>
      <c r="I734" s="55"/>
      <c r="J734" s="55"/>
      <c r="K734" s="138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3.5" customHeight="1">
      <c r="A735" s="55"/>
      <c r="B735" s="136"/>
      <c r="C735" s="137"/>
      <c r="D735" s="137"/>
      <c r="E735" s="137"/>
      <c r="F735" s="55"/>
      <c r="G735" s="55"/>
      <c r="H735" s="55"/>
      <c r="I735" s="55"/>
      <c r="J735" s="55"/>
      <c r="K735" s="138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3.5" customHeight="1">
      <c r="A736" s="55"/>
      <c r="B736" s="136"/>
      <c r="C736" s="137"/>
      <c r="D736" s="137"/>
      <c r="E736" s="137"/>
      <c r="F736" s="55"/>
      <c r="G736" s="55"/>
      <c r="H736" s="55"/>
      <c r="I736" s="55"/>
      <c r="J736" s="55"/>
      <c r="K736" s="138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3.5" customHeight="1">
      <c r="A737" s="55"/>
      <c r="B737" s="136"/>
      <c r="C737" s="137"/>
      <c r="D737" s="137"/>
      <c r="E737" s="137"/>
      <c r="F737" s="55"/>
      <c r="G737" s="55"/>
      <c r="H737" s="55"/>
      <c r="I737" s="55"/>
      <c r="J737" s="55"/>
      <c r="K737" s="138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3.5" customHeight="1">
      <c r="A738" s="55"/>
      <c r="B738" s="136"/>
      <c r="C738" s="137"/>
      <c r="D738" s="137"/>
      <c r="E738" s="137"/>
      <c r="F738" s="55"/>
      <c r="G738" s="55"/>
      <c r="H738" s="55"/>
      <c r="I738" s="55"/>
      <c r="J738" s="55"/>
      <c r="K738" s="138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3.5" customHeight="1">
      <c r="A739" s="55"/>
      <c r="B739" s="136"/>
      <c r="C739" s="137"/>
      <c r="D739" s="137"/>
      <c r="E739" s="137"/>
      <c r="F739" s="55"/>
      <c r="G739" s="55"/>
      <c r="H739" s="55"/>
      <c r="I739" s="55"/>
      <c r="J739" s="55"/>
      <c r="K739" s="138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3.5" customHeight="1">
      <c r="A740" s="55"/>
      <c r="B740" s="136"/>
      <c r="C740" s="137"/>
      <c r="D740" s="137"/>
      <c r="E740" s="137"/>
      <c r="F740" s="55"/>
      <c r="G740" s="55"/>
      <c r="H740" s="55"/>
      <c r="I740" s="55"/>
      <c r="J740" s="55"/>
      <c r="K740" s="138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3.5" customHeight="1">
      <c r="A741" s="55"/>
      <c r="B741" s="136"/>
      <c r="C741" s="137"/>
      <c r="D741" s="137"/>
      <c r="E741" s="137"/>
      <c r="F741" s="55"/>
      <c r="G741" s="55"/>
      <c r="H741" s="55"/>
      <c r="I741" s="55"/>
      <c r="J741" s="55"/>
      <c r="K741" s="138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3.5" customHeight="1">
      <c r="A742" s="55"/>
      <c r="B742" s="136"/>
      <c r="C742" s="137"/>
      <c r="D742" s="137"/>
      <c r="E742" s="137"/>
      <c r="F742" s="55"/>
      <c r="G742" s="55"/>
      <c r="H742" s="55"/>
      <c r="I742" s="55"/>
      <c r="J742" s="55"/>
      <c r="K742" s="138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3.5" customHeight="1">
      <c r="A743" s="55"/>
      <c r="B743" s="136"/>
      <c r="C743" s="137"/>
      <c r="D743" s="137"/>
      <c r="E743" s="137"/>
      <c r="F743" s="55"/>
      <c r="G743" s="55"/>
      <c r="H743" s="55"/>
      <c r="I743" s="55"/>
      <c r="J743" s="55"/>
      <c r="K743" s="138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3.5" customHeight="1">
      <c r="A744" s="55"/>
      <c r="B744" s="136"/>
      <c r="C744" s="137"/>
      <c r="D744" s="137"/>
      <c r="E744" s="137"/>
      <c r="F744" s="55"/>
      <c r="G744" s="55"/>
      <c r="H744" s="55"/>
      <c r="I744" s="55"/>
      <c r="J744" s="55"/>
      <c r="K744" s="138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3.5" customHeight="1">
      <c r="A745" s="55"/>
      <c r="B745" s="136"/>
      <c r="C745" s="137"/>
      <c r="D745" s="137"/>
      <c r="E745" s="137"/>
      <c r="F745" s="55"/>
      <c r="G745" s="55"/>
      <c r="H745" s="55"/>
      <c r="I745" s="55"/>
      <c r="J745" s="55"/>
      <c r="K745" s="138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3.5" customHeight="1">
      <c r="A746" s="55"/>
      <c r="B746" s="136"/>
      <c r="C746" s="137"/>
      <c r="D746" s="137"/>
      <c r="E746" s="137"/>
      <c r="F746" s="55"/>
      <c r="G746" s="55"/>
      <c r="H746" s="55"/>
      <c r="I746" s="55"/>
      <c r="J746" s="55"/>
      <c r="K746" s="138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3.5" customHeight="1">
      <c r="A747" s="55"/>
      <c r="B747" s="136"/>
      <c r="C747" s="137"/>
      <c r="D747" s="137"/>
      <c r="E747" s="137"/>
      <c r="F747" s="55"/>
      <c r="G747" s="55"/>
      <c r="H747" s="55"/>
      <c r="I747" s="55"/>
      <c r="J747" s="55"/>
      <c r="K747" s="138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3.5" customHeight="1">
      <c r="A748" s="55"/>
      <c r="B748" s="136"/>
      <c r="C748" s="137"/>
      <c r="D748" s="137"/>
      <c r="E748" s="137"/>
      <c r="F748" s="55"/>
      <c r="G748" s="55"/>
      <c r="H748" s="55"/>
      <c r="I748" s="55"/>
      <c r="J748" s="55"/>
      <c r="K748" s="138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3.5" customHeight="1">
      <c r="A749" s="55"/>
      <c r="B749" s="136"/>
      <c r="C749" s="137"/>
      <c r="D749" s="137"/>
      <c r="E749" s="137"/>
      <c r="F749" s="55"/>
      <c r="G749" s="55"/>
      <c r="H749" s="55"/>
      <c r="I749" s="55"/>
      <c r="J749" s="55"/>
      <c r="K749" s="138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3.5" customHeight="1">
      <c r="A750" s="55"/>
      <c r="B750" s="136"/>
      <c r="C750" s="137"/>
      <c r="D750" s="137"/>
      <c r="E750" s="137"/>
      <c r="F750" s="55"/>
      <c r="G750" s="55"/>
      <c r="H750" s="55"/>
      <c r="I750" s="55"/>
      <c r="J750" s="55"/>
      <c r="K750" s="138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3.5" customHeight="1">
      <c r="A751" s="55"/>
      <c r="B751" s="136"/>
      <c r="C751" s="137"/>
      <c r="D751" s="137"/>
      <c r="E751" s="137"/>
      <c r="F751" s="55"/>
      <c r="G751" s="55"/>
      <c r="H751" s="55"/>
      <c r="I751" s="55"/>
      <c r="J751" s="55"/>
      <c r="K751" s="138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3.5" customHeight="1">
      <c r="A752" s="55"/>
      <c r="B752" s="136"/>
      <c r="C752" s="137"/>
      <c r="D752" s="137"/>
      <c r="E752" s="137"/>
      <c r="F752" s="55"/>
      <c r="G752" s="55"/>
      <c r="H752" s="55"/>
      <c r="I752" s="55"/>
      <c r="J752" s="55"/>
      <c r="K752" s="138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3.5" customHeight="1">
      <c r="A753" s="55"/>
      <c r="B753" s="136"/>
      <c r="C753" s="137"/>
      <c r="D753" s="137"/>
      <c r="E753" s="137"/>
      <c r="F753" s="55"/>
      <c r="G753" s="55"/>
      <c r="H753" s="55"/>
      <c r="I753" s="55"/>
      <c r="J753" s="55"/>
      <c r="K753" s="138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3.5" customHeight="1">
      <c r="A754" s="55"/>
      <c r="B754" s="136"/>
      <c r="C754" s="137"/>
      <c r="D754" s="137"/>
      <c r="E754" s="137"/>
      <c r="F754" s="55"/>
      <c r="G754" s="55"/>
      <c r="H754" s="55"/>
      <c r="I754" s="55"/>
      <c r="J754" s="55"/>
      <c r="K754" s="138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3.5" customHeight="1">
      <c r="A755" s="55"/>
      <c r="B755" s="136"/>
      <c r="C755" s="137"/>
      <c r="D755" s="137"/>
      <c r="E755" s="137"/>
      <c r="F755" s="55"/>
      <c r="G755" s="55"/>
      <c r="H755" s="55"/>
      <c r="I755" s="55"/>
      <c r="J755" s="55"/>
      <c r="K755" s="138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3.5" customHeight="1">
      <c r="A756" s="55"/>
      <c r="B756" s="136"/>
      <c r="C756" s="137"/>
      <c r="D756" s="137"/>
      <c r="E756" s="137"/>
      <c r="F756" s="55"/>
      <c r="G756" s="55"/>
      <c r="H756" s="55"/>
      <c r="I756" s="55"/>
      <c r="J756" s="55"/>
      <c r="K756" s="138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3.5" customHeight="1">
      <c r="A757" s="55"/>
      <c r="B757" s="136"/>
      <c r="C757" s="137"/>
      <c r="D757" s="137"/>
      <c r="E757" s="137"/>
      <c r="F757" s="55"/>
      <c r="G757" s="55"/>
      <c r="H757" s="55"/>
      <c r="I757" s="55"/>
      <c r="J757" s="55"/>
      <c r="K757" s="138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3.5" customHeight="1">
      <c r="A758" s="55"/>
      <c r="B758" s="136"/>
      <c r="C758" s="137"/>
      <c r="D758" s="137"/>
      <c r="E758" s="137"/>
      <c r="F758" s="55"/>
      <c r="G758" s="55"/>
      <c r="H758" s="55"/>
      <c r="I758" s="55"/>
      <c r="J758" s="55"/>
      <c r="K758" s="138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3.5" customHeight="1">
      <c r="A759" s="55"/>
      <c r="B759" s="136"/>
      <c r="C759" s="137"/>
      <c r="D759" s="137"/>
      <c r="E759" s="137"/>
      <c r="F759" s="55"/>
      <c r="G759" s="55"/>
      <c r="H759" s="55"/>
      <c r="I759" s="55"/>
      <c r="J759" s="55"/>
      <c r="K759" s="138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3.5" customHeight="1">
      <c r="A760" s="55"/>
      <c r="B760" s="136"/>
      <c r="C760" s="137"/>
      <c r="D760" s="137"/>
      <c r="E760" s="137"/>
      <c r="F760" s="55"/>
      <c r="G760" s="55"/>
      <c r="H760" s="55"/>
      <c r="I760" s="55"/>
      <c r="J760" s="55"/>
      <c r="K760" s="138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3.5" customHeight="1">
      <c r="A761" s="55"/>
      <c r="B761" s="136"/>
      <c r="C761" s="137"/>
      <c r="D761" s="137"/>
      <c r="E761" s="137"/>
      <c r="F761" s="55"/>
      <c r="G761" s="55"/>
      <c r="H761" s="55"/>
      <c r="I761" s="55"/>
      <c r="J761" s="55"/>
      <c r="K761" s="138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3.5" customHeight="1">
      <c r="A762" s="55"/>
      <c r="B762" s="136"/>
      <c r="C762" s="137"/>
      <c r="D762" s="137"/>
      <c r="E762" s="137"/>
      <c r="F762" s="55"/>
      <c r="G762" s="55"/>
      <c r="H762" s="55"/>
      <c r="I762" s="55"/>
      <c r="J762" s="55"/>
      <c r="K762" s="138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3.5" customHeight="1">
      <c r="A763" s="55"/>
      <c r="B763" s="136"/>
      <c r="C763" s="137"/>
      <c r="D763" s="137"/>
      <c r="E763" s="137"/>
      <c r="F763" s="55"/>
      <c r="G763" s="55"/>
      <c r="H763" s="55"/>
      <c r="I763" s="55"/>
      <c r="J763" s="55"/>
      <c r="K763" s="138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3.5" customHeight="1">
      <c r="A764" s="55"/>
      <c r="B764" s="136"/>
      <c r="C764" s="137"/>
      <c r="D764" s="137"/>
      <c r="E764" s="137"/>
      <c r="F764" s="55"/>
      <c r="G764" s="55"/>
      <c r="H764" s="55"/>
      <c r="I764" s="55"/>
      <c r="J764" s="55"/>
      <c r="K764" s="138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3.5" customHeight="1">
      <c r="A765" s="55"/>
      <c r="B765" s="136"/>
      <c r="C765" s="137"/>
      <c r="D765" s="137"/>
      <c r="E765" s="137"/>
      <c r="F765" s="55"/>
      <c r="G765" s="55"/>
      <c r="H765" s="55"/>
      <c r="I765" s="55"/>
      <c r="J765" s="55"/>
      <c r="K765" s="138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3.5" customHeight="1">
      <c r="A766" s="55"/>
      <c r="B766" s="136"/>
      <c r="C766" s="137"/>
      <c r="D766" s="137"/>
      <c r="E766" s="137"/>
      <c r="F766" s="55"/>
      <c r="G766" s="55"/>
      <c r="H766" s="55"/>
      <c r="I766" s="55"/>
      <c r="J766" s="55"/>
      <c r="K766" s="138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3.5" customHeight="1">
      <c r="A767" s="55"/>
      <c r="B767" s="136"/>
      <c r="C767" s="137"/>
      <c r="D767" s="137"/>
      <c r="E767" s="137"/>
      <c r="F767" s="55"/>
      <c r="G767" s="55"/>
      <c r="H767" s="55"/>
      <c r="I767" s="55"/>
      <c r="J767" s="55"/>
      <c r="K767" s="138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3.5" customHeight="1">
      <c r="A768" s="55"/>
      <c r="B768" s="136"/>
      <c r="C768" s="137"/>
      <c r="D768" s="137"/>
      <c r="E768" s="137"/>
      <c r="F768" s="55"/>
      <c r="G768" s="55"/>
      <c r="H768" s="55"/>
      <c r="I768" s="55"/>
      <c r="J768" s="55"/>
      <c r="K768" s="138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3.5" customHeight="1">
      <c r="A769" s="55"/>
      <c r="B769" s="136"/>
      <c r="C769" s="137"/>
      <c r="D769" s="137"/>
      <c r="E769" s="137"/>
      <c r="F769" s="55"/>
      <c r="G769" s="55"/>
      <c r="H769" s="55"/>
      <c r="I769" s="55"/>
      <c r="J769" s="55"/>
      <c r="K769" s="138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3.5" customHeight="1">
      <c r="A770" s="55"/>
      <c r="B770" s="136"/>
      <c r="C770" s="137"/>
      <c r="D770" s="137"/>
      <c r="E770" s="137"/>
      <c r="F770" s="55"/>
      <c r="G770" s="55"/>
      <c r="H770" s="55"/>
      <c r="I770" s="55"/>
      <c r="J770" s="55"/>
      <c r="K770" s="138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3.5" customHeight="1">
      <c r="A771" s="55"/>
      <c r="B771" s="136"/>
      <c r="C771" s="137"/>
      <c r="D771" s="137"/>
      <c r="E771" s="137"/>
      <c r="F771" s="55"/>
      <c r="G771" s="55"/>
      <c r="H771" s="55"/>
      <c r="I771" s="55"/>
      <c r="J771" s="55"/>
      <c r="K771" s="138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3.5" customHeight="1">
      <c r="A772" s="55"/>
      <c r="B772" s="136"/>
      <c r="C772" s="137"/>
      <c r="D772" s="137"/>
      <c r="E772" s="137"/>
      <c r="F772" s="55"/>
      <c r="G772" s="55"/>
      <c r="H772" s="55"/>
      <c r="I772" s="55"/>
      <c r="J772" s="55"/>
      <c r="K772" s="138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3.5" customHeight="1">
      <c r="A773" s="55"/>
      <c r="B773" s="136"/>
      <c r="C773" s="137"/>
      <c r="D773" s="137"/>
      <c r="E773" s="137"/>
      <c r="F773" s="55"/>
      <c r="G773" s="55"/>
      <c r="H773" s="55"/>
      <c r="I773" s="55"/>
      <c r="J773" s="55"/>
      <c r="K773" s="138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3.5" customHeight="1">
      <c r="A774" s="55"/>
      <c r="B774" s="136"/>
      <c r="C774" s="137"/>
      <c r="D774" s="137"/>
      <c r="E774" s="137"/>
      <c r="F774" s="55"/>
      <c r="G774" s="55"/>
      <c r="H774" s="55"/>
      <c r="I774" s="55"/>
      <c r="J774" s="55"/>
      <c r="K774" s="138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3.5" customHeight="1">
      <c r="A775" s="55"/>
      <c r="B775" s="136"/>
      <c r="C775" s="137"/>
      <c r="D775" s="137"/>
      <c r="E775" s="137"/>
      <c r="F775" s="55"/>
      <c r="G775" s="55"/>
      <c r="H775" s="55"/>
      <c r="I775" s="55"/>
      <c r="J775" s="55"/>
      <c r="K775" s="138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3.5" customHeight="1">
      <c r="A776" s="55"/>
      <c r="B776" s="136"/>
      <c r="C776" s="137"/>
      <c r="D776" s="137"/>
      <c r="E776" s="137"/>
      <c r="F776" s="55"/>
      <c r="G776" s="55"/>
      <c r="H776" s="55"/>
      <c r="I776" s="55"/>
      <c r="J776" s="55"/>
      <c r="K776" s="138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3.5" customHeight="1">
      <c r="A777" s="55"/>
      <c r="B777" s="136"/>
      <c r="C777" s="137"/>
      <c r="D777" s="137"/>
      <c r="E777" s="137"/>
      <c r="F777" s="55"/>
      <c r="G777" s="55"/>
      <c r="H777" s="55"/>
      <c r="I777" s="55"/>
      <c r="J777" s="55"/>
      <c r="K777" s="138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3.5" customHeight="1">
      <c r="A778" s="55"/>
      <c r="B778" s="136"/>
      <c r="C778" s="137"/>
      <c r="D778" s="137"/>
      <c r="E778" s="137"/>
      <c r="F778" s="55"/>
      <c r="G778" s="55"/>
      <c r="H778" s="55"/>
      <c r="I778" s="55"/>
      <c r="J778" s="55"/>
      <c r="K778" s="138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3.5" customHeight="1">
      <c r="A779" s="55"/>
      <c r="B779" s="136"/>
      <c r="C779" s="137"/>
      <c r="D779" s="137"/>
      <c r="E779" s="137"/>
      <c r="F779" s="55"/>
      <c r="G779" s="55"/>
      <c r="H779" s="55"/>
      <c r="I779" s="55"/>
      <c r="J779" s="55"/>
      <c r="K779" s="138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3.5" customHeight="1">
      <c r="A780" s="55"/>
      <c r="B780" s="136"/>
      <c r="C780" s="137"/>
      <c r="D780" s="137"/>
      <c r="E780" s="137"/>
      <c r="F780" s="55"/>
      <c r="G780" s="55"/>
      <c r="H780" s="55"/>
      <c r="I780" s="55"/>
      <c r="J780" s="55"/>
      <c r="K780" s="138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3.5" customHeight="1">
      <c r="A781" s="55"/>
      <c r="B781" s="136"/>
      <c r="C781" s="137"/>
      <c r="D781" s="137"/>
      <c r="E781" s="137"/>
      <c r="F781" s="55"/>
      <c r="G781" s="55"/>
      <c r="H781" s="55"/>
      <c r="I781" s="55"/>
      <c r="J781" s="55"/>
      <c r="K781" s="138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3.5" customHeight="1">
      <c r="A782" s="55"/>
      <c r="B782" s="136"/>
      <c r="C782" s="137"/>
      <c r="D782" s="137"/>
      <c r="E782" s="137"/>
      <c r="F782" s="55"/>
      <c r="G782" s="55"/>
      <c r="H782" s="55"/>
      <c r="I782" s="55"/>
      <c r="J782" s="55"/>
      <c r="K782" s="138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3.5" customHeight="1">
      <c r="A783" s="55"/>
      <c r="B783" s="136"/>
      <c r="C783" s="137"/>
      <c r="D783" s="137"/>
      <c r="E783" s="137"/>
      <c r="F783" s="55"/>
      <c r="G783" s="55"/>
      <c r="H783" s="55"/>
      <c r="I783" s="55"/>
      <c r="J783" s="55"/>
      <c r="K783" s="138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3.5" customHeight="1">
      <c r="A784" s="55"/>
      <c r="B784" s="136"/>
      <c r="C784" s="137"/>
      <c r="D784" s="137"/>
      <c r="E784" s="137"/>
      <c r="F784" s="55"/>
      <c r="G784" s="55"/>
      <c r="H784" s="55"/>
      <c r="I784" s="55"/>
      <c r="J784" s="55"/>
      <c r="K784" s="138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3.5" customHeight="1">
      <c r="A785" s="55"/>
      <c r="B785" s="136"/>
      <c r="C785" s="137"/>
      <c r="D785" s="137"/>
      <c r="E785" s="137"/>
      <c r="F785" s="55"/>
      <c r="G785" s="55"/>
      <c r="H785" s="55"/>
      <c r="I785" s="55"/>
      <c r="J785" s="55"/>
      <c r="K785" s="138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3.5" customHeight="1">
      <c r="A786" s="55"/>
      <c r="B786" s="136"/>
      <c r="C786" s="137"/>
      <c r="D786" s="137"/>
      <c r="E786" s="137"/>
      <c r="F786" s="55"/>
      <c r="G786" s="55"/>
      <c r="H786" s="55"/>
      <c r="I786" s="55"/>
      <c r="J786" s="55"/>
      <c r="K786" s="138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3.5" customHeight="1">
      <c r="A787" s="55"/>
      <c r="B787" s="136"/>
      <c r="C787" s="137"/>
      <c r="D787" s="137"/>
      <c r="E787" s="137"/>
      <c r="F787" s="55"/>
      <c r="G787" s="55"/>
      <c r="H787" s="55"/>
      <c r="I787" s="55"/>
      <c r="J787" s="55"/>
      <c r="K787" s="138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3.5" customHeight="1">
      <c r="A788" s="55"/>
      <c r="B788" s="136"/>
      <c r="C788" s="137"/>
      <c r="D788" s="137"/>
      <c r="E788" s="137"/>
      <c r="F788" s="55"/>
      <c r="G788" s="55"/>
      <c r="H788" s="55"/>
      <c r="I788" s="55"/>
      <c r="J788" s="55"/>
      <c r="K788" s="138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3.5" customHeight="1">
      <c r="A789" s="55"/>
      <c r="B789" s="136"/>
      <c r="C789" s="137"/>
      <c r="D789" s="137"/>
      <c r="E789" s="137"/>
      <c r="F789" s="55"/>
      <c r="G789" s="55"/>
      <c r="H789" s="55"/>
      <c r="I789" s="55"/>
      <c r="J789" s="55"/>
      <c r="K789" s="138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3.5" customHeight="1">
      <c r="A790" s="55"/>
      <c r="B790" s="136"/>
      <c r="C790" s="137"/>
      <c r="D790" s="137"/>
      <c r="E790" s="137"/>
      <c r="F790" s="55"/>
      <c r="G790" s="55"/>
      <c r="H790" s="55"/>
      <c r="I790" s="55"/>
      <c r="J790" s="55"/>
      <c r="K790" s="138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3.5" customHeight="1">
      <c r="A791" s="55"/>
      <c r="B791" s="136"/>
      <c r="C791" s="137"/>
      <c r="D791" s="137"/>
      <c r="E791" s="137"/>
      <c r="F791" s="55"/>
      <c r="G791" s="55"/>
      <c r="H791" s="55"/>
      <c r="I791" s="55"/>
      <c r="J791" s="55"/>
      <c r="K791" s="138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3.5" customHeight="1">
      <c r="A792" s="55"/>
      <c r="B792" s="136"/>
      <c r="C792" s="137"/>
      <c r="D792" s="137"/>
      <c r="E792" s="137"/>
      <c r="F792" s="55"/>
      <c r="G792" s="55"/>
      <c r="H792" s="55"/>
      <c r="I792" s="55"/>
      <c r="J792" s="55"/>
      <c r="K792" s="138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3.5" customHeight="1">
      <c r="A793" s="55"/>
      <c r="B793" s="136"/>
      <c r="C793" s="137"/>
      <c r="D793" s="137"/>
      <c r="E793" s="137"/>
      <c r="F793" s="55"/>
      <c r="G793" s="55"/>
      <c r="H793" s="55"/>
      <c r="I793" s="55"/>
      <c r="J793" s="55"/>
      <c r="K793" s="138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3.5" customHeight="1">
      <c r="A794" s="55"/>
      <c r="B794" s="136"/>
      <c r="C794" s="137"/>
      <c r="D794" s="137"/>
      <c r="E794" s="137"/>
      <c r="F794" s="55"/>
      <c r="G794" s="55"/>
      <c r="H794" s="55"/>
      <c r="I794" s="55"/>
      <c r="J794" s="55"/>
      <c r="K794" s="138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3.5" customHeight="1">
      <c r="A795" s="55"/>
      <c r="B795" s="136"/>
      <c r="C795" s="137"/>
      <c r="D795" s="137"/>
      <c r="E795" s="137"/>
      <c r="F795" s="55"/>
      <c r="G795" s="55"/>
      <c r="H795" s="55"/>
      <c r="I795" s="55"/>
      <c r="J795" s="55"/>
      <c r="K795" s="138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3.5" customHeight="1">
      <c r="A796" s="55"/>
      <c r="B796" s="136"/>
      <c r="C796" s="137"/>
      <c r="D796" s="137"/>
      <c r="E796" s="137"/>
      <c r="F796" s="55"/>
      <c r="G796" s="55"/>
      <c r="H796" s="55"/>
      <c r="I796" s="55"/>
      <c r="J796" s="55"/>
      <c r="K796" s="138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3.5" customHeight="1">
      <c r="A797" s="55"/>
      <c r="B797" s="136"/>
      <c r="C797" s="137"/>
      <c r="D797" s="137"/>
      <c r="E797" s="137"/>
      <c r="F797" s="55"/>
      <c r="G797" s="55"/>
      <c r="H797" s="55"/>
      <c r="I797" s="55"/>
      <c r="J797" s="55"/>
      <c r="K797" s="138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3.5" customHeight="1">
      <c r="A798" s="55"/>
      <c r="B798" s="136"/>
      <c r="C798" s="137"/>
      <c r="D798" s="137"/>
      <c r="E798" s="137"/>
      <c r="F798" s="55"/>
      <c r="G798" s="55"/>
      <c r="H798" s="55"/>
      <c r="I798" s="55"/>
      <c r="J798" s="55"/>
      <c r="K798" s="138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3.5" customHeight="1">
      <c r="A799" s="55"/>
      <c r="B799" s="136"/>
      <c r="C799" s="137"/>
      <c r="D799" s="137"/>
      <c r="E799" s="137"/>
      <c r="F799" s="55"/>
      <c r="G799" s="55"/>
      <c r="H799" s="55"/>
      <c r="I799" s="55"/>
      <c r="J799" s="55"/>
      <c r="K799" s="138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3.5" customHeight="1">
      <c r="A800" s="55"/>
      <c r="B800" s="136"/>
      <c r="C800" s="137"/>
      <c r="D800" s="137"/>
      <c r="E800" s="137"/>
      <c r="F800" s="55"/>
      <c r="G800" s="55"/>
      <c r="H800" s="55"/>
      <c r="I800" s="55"/>
      <c r="J800" s="55"/>
      <c r="K800" s="138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3.5" customHeight="1">
      <c r="A801" s="55"/>
      <c r="B801" s="136"/>
      <c r="C801" s="137"/>
      <c r="D801" s="137"/>
      <c r="E801" s="137"/>
      <c r="F801" s="55"/>
      <c r="G801" s="55"/>
      <c r="H801" s="55"/>
      <c r="I801" s="55"/>
      <c r="J801" s="55"/>
      <c r="K801" s="138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3.5" customHeight="1">
      <c r="A802" s="55"/>
      <c r="B802" s="136"/>
      <c r="C802" s="137"/>
      <c r="D802" s="137"/>
      <c r="E802" s="137"/>
      <c r="F802" s="55"/>
      <c r="G802" s="55"/>
      <c r="H802" s="55"/>
      <c r="I802" s="55"/>
      <c r="J802" s="55"/>
      <c r="K802" s="138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3.5" customHeight="1">
      <c r="A803" s="55"/>
      <c r="B803" s="136"/>
      <c r="C803" s="137"/>
      <c r="D803" s="137"/>
      <c r="E803" s="137"/>
      <c r="F803" s="55"/>
      <c r="G803" s="55"/>
      <c r="H803" s="55"/>
      <c r="I803" s="55"/>
      <c r="J803" s="55"/>
      <c r="K803" s="138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3.5" customHeight="1">
      <c r="A804" s="55"/>
      <c r="B804" s="136"/>
      <c r="C804" s="137"/>
      <c r="D804" s="137"/>
      <c r="E804" s="137"/>
      <c r="F804" s="55"/>
      <c r="G804" s="55"/>
      <c r="H804" s="55"/>
      <c r="I804" s="55"/>
      <c r="J804" s="55"/>
      <c r="K804" s="138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3.5" customHeight="1">
      <c r="A805" s="55"/>
      <c r="B805" s="136"/>
      <c r="C805" s="137"/>
      <c r="D805" s="137"/>
      <c r="E805" s="137"/>
      <c r="F805" s="55"/>
      <c r="G805" s="55"/>
      <c r="H805" s="55"/>
      <c r="I805" s="55"/>
      <c r="J805" s="55"/>
      <c r="K805" s="138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3.5" customHeight="1">
      <c r="A806" s="55"/>
      <c r="B806" s="136"/>
      <c r="C806" s="137"/>
      <c r="D806" s="137"/>
      <c r="E806" s="137"/>
      <c r="F806" s="55"/>
      <c r="G806" s="55"/>
      <c r="H806" s="55"/>
      <c r="I806" s="55"/>
      <c r="J806" s="55"/>
      <c r="K806" s="138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3.5" customHeight="1">
      <c r="A807" s="55"/>
      <c r="B807" s="136"/>
      <c r="C807" s="137"/>
      <c r="D807" s="137"/>
      <c r="E807" s="137"/>
      <c r="F807" s="55"/>
      <c r="G807" s="55"/>
      <c r="H807" s="55"/>
      <c r="I807" s="55"/>
      <c r="J807" s="55"/>
      <c r="K807" s="138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3.5" customHeight="1">
      <c r="A808" s="55"/>
      <c r="B808" s="136"/>
      <c r="C808" s="137"/>
      <c r="D808" s="137"/>
      <c r="E808" s="137"/>
      <c r="F808" s="55"/>
      <c r="G808" s="55"/>
      <c r="H808" s="55"/>
      <c r="I808" s="55"/>
      <c r="J808" s="55"/>
      <c r="K808" s="138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3.5" customHeight="1">
      <c r="A809" s="55"/>
      <c r="B809" s="136"/>
      <c r="C809" s="137"/>
      <c r="D809" s="137"/>
      <c r="E809" s="137"/>
      <c r="F809" s="55"/>
      <c r="G809" s="55"/>
      <c r="H809" s="55"/>
      <c r="I809" s="55"/>
      <c r="J809" s="55"/>
      <c r="K809" s="138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3.5" customHeight="1">
      <c r="A810" s="55"/>
      <c r="B810" s="136"/>
      <c r="C810" s="137"/>
      <c r="D810" s="137"/>
      <c r="E810" s="137"/>
      <c r="F810" s="55"/>
      <c r="G810" s="55"/>
      <c r="H810" s="55"/>
      <c r="I810" s="55"/>
      <c r="J810" s="55"/>
      <c r="K810" s="138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3.5" customHeight="1">
      <c r="A811" s="55"/>
      <c r="B811" s="136"/>
      <c r="C811" s="137"/>
      <c r="D811" s="137"/>
      <c r="E811" s="137"/>
      <c r="F811" s="55"/>
      <c r="G811" s="55"/>
      <c r="H811" s="55"/>
      <c r="I811" s="55"/>
      <c r="J811" s="55"/>
      <c r="K811" s="138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3.5" customHeight="1">
      <c r="A812" s="55"/>
      <c r="B812" s="136"/>
      <c r="C812" s="137"/>
      <c r="D812" s="137"/>
      <c r="E812" s="137"/>
      <c r="F812" s="55"/>
      <c r="G812" s="55"/>
      <c r="H812" s="55"/>
      <c r="I812" s="55"/>
      <c r="J812" s="55"/>
      <c r="K812" s="138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3.5" customHeight="1">
      <c r="A813" s="55"/>
      <c r="B813" s="136"/>
      <c r="C813" s="137"/>
      <c r="D813" s="137"/>
      <c r="E813" s="137"/>
      <c r="F813" s="55"/>
      <c r="G813" s="55"/>
      <c r="H813" s="55"/>
      <c r="I813" s="55"/>
      <c r="J813" s="55"/>
      <c r="K813" s="138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3.5" customHeight="1">
      <c r="A814" s="55"/>
      <c r="B814" s="136"/>
      <c r="C814" s="137"/>
      <c r="D814" s="137"/>
      <c r="E814" s="137"/>
      <c r="F814" s="55"/>
      <c r="G814" s="55"/>
      <c r="H814" s="55"/>
      <c r="I814" s="55"/>
      <c r="J814" s="55"/>
      <c r="K814" s="138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3.5" customHeight="1">
      <c r="A815" s="55"/>
      <c r="B815" s="136"/>
      <c r="C815" s="137"/>
      <c r="D815" s="137"/>
      <c r="E815" s="137"/>
      <c r="F815" s="55"/>
      <c r="G815" s="55"/>
      <c r="H815" s="55"/>
      <c r="I815" s="55"/>
      <c r="J815" s="55"/>
      <c r="K815" s="138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3.5" customHeight="1">
      <c r="A816" s="55"/>
      <c r="B816" s="136"/>
      <c r="C816" s="137"/>
      <c r="D816" s="137"/>
      <c r="E816" s="137"/>
      <c r="F816" s="55"/>
      <c r="G816" s="55"/>
      <c r="H816" s="55"/>
      <c r="I816" s="55"/>
      <c r="J816" s="55"/>
      <c r="K816" s="138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3.5" customHeight="1">
      <c r="A817" s="55"/>
      <c r="B817" s="136"/>
      <c r="C817" s="137"/>
      <c r="D817" s="137"/>
      <c r="E817" s="137"/>
      <c r="F817" s="55"/>
      <c r="G817" s="55"/>
      <c r="H817" s="55"/>
      <c r="I817" s="55"/>
      <c r="J817" s="55"/>
      <c r="K817" s="138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3.5" customHeight="1">
      <c r="A818" s="55"/>
      <c r="B818" s="136"/>
      <c r="C818" s="137"/>
      <c r="D818" s="137"/>
      <c r="E818" s="137"/>
      <c r="F818" s="55"/>
      <c r="G818" s="55"/>
      <c r="H818" s="55"/>
      <c r="I818" s="55"/>
      <c r="J818" s="55"/>
      <c r="K818" s="138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3.5" customHeight="1">
      <c r="A819" s="55"/>
      <c r="B819" s="136"/>
      <c r="C819" s="137"/>
      <c r="D819" s="137"/>
      <c r="E819" s="137"/>
      <c r="F819" s="55"/>
      <c r="G819" s="55"/>
      <c r="H819" s="55"/>
      <c r="I819" s="55"/>
      <c r="J819" s="55"/>
      <c r="K819" s="138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3.5" customHeight="1">
      <c r="A820" s="55"/>
      <c r="B820" s="136"/>
      <c r="C820" s="137"/>
      <c r="D820" s="137"/>
      <c r="E820" s="137"/>
      <c r="F820" s="55"/>
      <c r="G820" s="55"/>
      <c r="H820" s="55"/>
      <c r="I820" s="55"/>
      <c r="J820" s="55"/>
      <c r="K820" s="138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3.5" customHeight="1">
      <c r="A821" s="55"/>
      <c r="B821" s="136"/>
      <c r="C821" s="137"/>
      <c r="D821" s="137"/>
      <c r="E821" s="137"/>
      <c r="F821" s="55"/>
      <c r="G821" s="55"/>
      <c r="H821" s="55"/>
      <c r="I821" s="55"/>
      <c r="J821" s="55"/>
      <c r="K821" s="138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3.5" customHeight="1">
      <c r="A822" s="55"/>
      <c r="B822" s="136"/>
      <c r="C822" s="137"/>
      <c r="D822" s="137"/>
      <c r="E822" s="137"/>
      <c r="F822" s="55"/>
      <c r="G822" s="55"/>
      <c r="H822" s="55"/>
      <c r="I822" s="55"/>
      <c r="J822" s="55"/>
      <c r="K822" s="138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3.5" customHeight="1">
      <c r="A823" s="55"/>
      <c r="B823" s="136"/>
      <c r="C823" s="137"/>
      <c r="D823" s="137"/>
      <c r="E823" s="137"/>
      <c r="F823" s="55"/>
      <c r="G823" s="55"/>
      <c r="H823" s="55"/>
      <c r="I823" s="55"/>
      <c r="J823" s="55"/>
      <c r="K823" s="138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3.5" customHeight="1">
      <c r="A824" s="55"/>
      <c r="B824" s="136"/>
      <c r="C824" s="137"/>
      <c r="D824" s="137"/>
      <c r="E824" s="137"/>
      <c r="F824" s="55"/>
      <c r="G824" s="55"/>
      <c r="H824" s="55"/>
      <c r="I824" s="55"/>
      <c r="J824" s="55"/>
      <c r="K824" s="138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3.5" customHeight="1">
      <c r="A825" s="55"/>
      <c r="B825" s="136"/>
      <c r="C825" s="137"/>
      <c r="D825" s="137"/>
      <c r="E825" s="137"/>
      <c r="F825" s="55"/>
      <c r="G825" s="55"/>
      <c r="H825" s="55"/>
      <c r="I825" s="55"/>
      <c r="J825" s="55"/>
      <c r="K825" s="138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3.5" customHeight="1">
      <c r="A826" s="55"/>
      <c r="B826" s="136"/>
      <c r="C826" s="137"/>
      <c r="D826" s="137"/>
      <c r="E826" s="137"/>
      <c r="F826" s="55"/>
      <c r="G826" s="55"/>
      <c r="H826" s="55"/>
      <c r="I826" s="55"/>
      <c r="J826" s="55"/>
      <c r="K826" s="138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3.5" customHeight="1">
      <c r="A827" s="55"/>
      <c r="B827" s="136"/>
      <c r="C827" s="137"/>
      <c r="D827" s="137"/>
      <c r="E827" s="137"/>
      <c r="F827" s="55"/>
      <c r="G827" s="55"/>
      <c r="H827" s="55"/>
      <c r="I827" s="55"/>
      <c r="J827" s="55"/>
      <c r="K827" s="138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3.5" customHeight="1">
      <c r="A828" s="55"/>
      <c r="B828" s="136"/>
      <c r="C828" s="137"/>
      <c r="D828" s="137"/>
      <c r="E828" s="137"/>
      <c r="F828" s="55"/>
      <c r="G828" s="55"/>
      <c r="H828" s="55"/>
      <c r="I828" s="55"/>
      <c r="J828" s="55"/>
      <c r="K828" s="138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3.5" customHeight="1">
      <c r="A829" s="55"/>
      <c r="B829" s="136"/>
      <c r="C829" s="137"/>
      <c r="D829" s="137"/>
      <c r="E829" s="137"/>
      <c r="F829" s="55"/>
      <c r="G829" s="55"/>
      <c r="H829" s="55"/>
      <c r="I829" s="55"/>
      <c r="J829" s="55"/>
      <c r="K829" s="138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3.5" customHeight="1">
      <c r="A830" s="55"/>
      <c r="B830" s="136"/>
      <c r="C830" s="137"/>
      <c r="D830" s="137"/>
      <c r="E830" s="137"/>
      <c r="F830" s="55"/>
      <c r="G830" s="55"/>
      <c r="H830" s="55"/>
      <c r="I830" s="55"/>
      <c r="J830" s="55"/>
      <c r="K830" s="138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3.5" customHeight="1">
      <c r="A831" s="55"/>
      <c r="B831" s="136"/>
      <c r="C831" s="137"/>
      <c r="D831" s="137"/>
      <c r="E831" s="137"/>
      <c r="F831" s="55"/>
      <c r="G831" s="55"/>
      <c r="H831" s="55"/>
      <c r="I831" s="55"/>
      <c r="J831" s="55"/>
      <c r="K831" s="138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3.5" customHeight="1">
      <c r="A832" s="55"/>
      <c r="B832" s="136"/>
      <c r="C832" s="137"/>
      <c r="D832" s="137"/>
      <c r="E832" s="137"/>
      <c r="F832" s="55"/>
      <c r="G832" s="55"/>
      <c r="H832" s="55"/>
      <c r="I832" s="55"/>
      <c r="J832" s="55"/>
      <c r="K832" s="138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3.5" customHeight="1">
      <c r="A833" s="55"/>
      <c r="B833" s="136"/>
      <c r="C833" s="137"/>
      <c r="D833" s="137"/>
      <c r="E833" s="137"/>
      <c r="F833" s="55"/>
      <c r="G833" s="55"/>
      <c r="H833" s="55"/>
      <c r="I833" s="55"/>
      <c r="J833" s="55"/>
      <c r="K833" s="138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3.5" customHeight="1">
      <c r="A834" s="55"/>
      <c r="B834" s="136"/>
      <c r="C834" s="137"/>
      <c r="D834" s="137"/>
      <c r="E834" s="137"/>
      <c r="F834" s="55"/>
      <c r="G834" s="55"/>
      <c r="H834" s="55"/>
      <c r="I834" s="55"/>
      <c r="J834" s="55"/>
      <c r="K834" s="138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3.5" customHeight="1">
      <c r="A835" s="55"/>
      <c r="B835" s="136"/>
      <c r="C835" s="137"/>
      <c r="D835" s="137"/>
      <c r="E835" s="137"/>
      <c r="F835" s="55"/>
      <c r="G835" s="55"/>
      <c r="H835" s="55"/>
      <c r="I835" s="55"/>
      <c r="J835" s="55"/>
      <c r="K835" s="138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3.5" customHeight="1">
      <c r="A836" s="55"/>
      <c r="B836" s="136"/>
      <c r="C836" s="137"/>
      <c r="D836" s="137"/>
      <c r="E836" s="137"/>
      <c r="F836" s="55"/>
      <c r="G836" s="55"/>
      <c r="H836" s="55"/>
      <c r="I836" s="55"/>
      <c r="J836" s="55"/>
      <c r="K836" s="138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3.5" customHeight="1">
      <c r="A837" s="55"/>
      <c r="B837" s="136"/>
      <c r="C837" s="137"/>
      <c r="D837" s="137"/>
      <c r="E837" s="137"/>
      <c r="F837" s="55"/>
      <c r="G837" s="55"/>
      <c r="H837" s="55"/>
      <c r="I837" s="55"/>
      <c r="J837" s="55"/>
      <c r="K837" s="138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3.5" customHeight="1">
      <c r="A838" s="55"/>
      <c r="B838" s="136"/>
      <c r="C838" s="137"/>
      <c r="D838" s="137"/>
      <c r="E838" s="137"/>
      <c r="F838" s="55"/>
      <c r="G838" s="55"/>
      <c r="H838" s="55"/>
      <c r="I838" s="55"/>
      <c r="J838" s="55"/>
      <c r="K838" s="138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3.5" customHeight="1">
      <c r="A839" s="55"/>
      <c r="B839" s="136"/>
      <c r="C839" s="137"/>
      <c r="D839" s="137"/>
      <c r="E839" s="137"/>
      <c r="F839" s="55"/>
      <c r="G839" s="55"/>
      <c r="H839" s="55"/>
      <c r="I839" s="55"/>
      <c r="J839" s="55"/>
      <c r="K839" s="138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3.5" customHeight="1">
      <c r="A840" s="55"/>
      <c r="B840" s="136"/>
      <c r="C840" s="137"/>
      <c r="D840" s="137"/>
      <c r="E840" s="137"/>
      <c r="F840" s="55"/>
      <c r="G840" s="55"/>
      <c r="H840" s="55"/>
      <c r="I840" s="55"/>
      <c r="J840" s="55"/>
      <c r="K840" s="138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3.5" customHeight="1">
      <c r="A841" s="55"/>
      <c r="B841" s="136"/>
      <c r="C841" s="137"/>
      <c r="D841" s="137"/>
      <c r="E841" s="137"/>
      <c r="F841" s="55"/>
      <c r="G841" s="55"/>
      <c r="H841" s="55"/>
      <c r="I841" s="55"/>
      <c r="J841" s="55"/>
      <c r="K841" s="138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3.5" customHeight="1">
      <c r="A842" s="55"/>
      <c r="B842" s="136"/>
      <c r="C842" s="137"/>
      <c r="D842" s="137"/>
      <c r="E842" s="137"/>
      <c r="F842" s="55"/>
      <c r="G842" s="55"/>
      <c r="H842" s="55"/>
      <c r="I842" s="55"/>
      <c r="J842" s="55"/>
      <c r="K842" s="138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3.5" customHeight="1">
      <c r="A843" s="55"/>
      <c r="B843" s="136"/>
      <c r="C843" s="137"/>
      <c r="D843" s="137"/>
      <c r="E843" s="137"/>
      <c r="F843" s="55"/>
      <c r="G843" s="55"/>
      <c r="H843" s="55"/>
      <c r="I843" s="55"/>
      <c r="J843" s="55"/>
      <c r="K843" s="138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3.5" customHeight="1">
      <c r="A844" s="55"/>
      <c r="B844" s="136"/>
      <c r="C844" s="137"/>
      <c r="D844" s="137"/>
      <c r="E844" s="137"/>
      <c r="F844" s="55"/>
      <c r="G844" s="55"/>
      <c r="H844" s="55"/>
      <c r="I844" s="55"/>
      <c r="J844" s="55"/>
      <c r="K844" s="138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3.5" customHeight="1">
      <c r="A845" s="55"/>
      <c r="B845" s="136"/>
      <c r="C845" s="137"/>
      <c r="D845" s="137"/>
      <c r="E845" s="137"/>
      <c r="F845" s="55"/>
      <c r="G845" s="55"/>
      <c r="H845" s="55"/>
      <c r="I845" s="55"/>
      <c r="J845" s="55"/>
      <c r="K845" s="138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3.5" customHeight="1">
      <c r="A846" s="55"/>
      <c r="B846" s="136"/>
      <c r="C846" s="137"/>
      <c r="D846" s="137"/>
      <c r="E846" s="137"/>
      <c r="F846" s="55"/>
      <c r="G846" s="55"/>
      <c r="H846" s="55"/>
      <c r="I846" s="55"/>
      <c r="J846" s="55"/>
      <c r="K846" s="138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3.5" customHeight="1">
      <c r="A847" s="55"/>
      <c r="B847" s="136"/>
      <c r="C847" s="137"/>
      <c r="D847" s="137"/>
      <c r="E847" s="137"/>
      <c r="F847" s="55"/>
      <c r="G847" s="55"/>
      <c r="H847" s="55"/>
      <c r="I847" s="55"/>
      <c r="J847" s="55"/>
      <c r="K847" s="138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3.5" customHeight="1">
      <c r="A848" s="55"/>
      <c r="B848" s="136"/>
      <c r="C848" s="137"/>
      <c r="D848" s="137"/>
      <c r="E848" s="137"/>
      <c r="F848" s="55"/>
      <c r="G848" s="55"/>
      <c r="H848" s="55"/>
      <c r="I848" s="55"/>
      <c r="J848" s="55"/>
      <c r="K848" s="138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3.5" customHeight="1">
      <c r="A849" s="55"/>
      <c r="B849" s="136"/>
      <c r="C849" s="137"/>
      <c r="D849" s="137"/>
      <c r="E849" s="137"/>
      <c r="F849" s="55"/>
      <c r="G849" s="55"/>
      <c r="H849" s="55"/>
      <c r="I849" s="55"/>
      <c r="J849" s="55"/>
      <c r="K849" s="138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3.5" customHeight="1">
      <c r="A850" s="55"/>
      <c r="B850" s="136"/>
      <c r="C850" s="137"/>
      <c r="D850" s="137"/>
      <c r="E850" s="137"/>
      <c r="F850" s="55"/>
      <c r="G850" s="55"/>
      <c r="H850" s="55"/>
      <c r="I850" s="55"/>
      <c r="J850" s="55"/>
      <c r="K850" s="138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3.5" customHeight="1">
      <c r="A851" s="55"/>
      <c r="B851" s="136"/>
      <c r="C851" s="137"/>
      <c r="D851" s="137"/>
      <c r="E851" s="137"/>
      <c r="F851" s="55"/>
      <c r="G851" s="55"/>
      <c r="H851" s="55"/>
      <c r="I851" s="55"/>
      <c r="J851" s="55"/>
      <c r="K851" s="138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3.5" customHeight="1">
      <c r="A852" s="55"/>
      <c r="B852" s="136"/>
      <c r="C852" s="137"/>
      <c r="D852" s="137"/>
      <c r="E852" s="137"/>
      <c r="F852" s="55"/>
      <c r="G852" s="55"/>
      <c r="H852" s="55"/>
      <c r="I852" s="55"/>
      <c r="J852" s="55"/>
      <c r="K852" s="138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3.5" customHeight="1">
      <c r="A853" s="55"/>
      <c r="B853" s="136"/>
      <c r="C853" s="137"/>
      <c r="D853" s="137"/>
      <c r="E853" s="137"/>
      <c r="F853" s="55"/>
      <c r="G853" s="55"/>
      <c r="H853" s="55"/>
      <c r="I853" s="55"/>
      <c r="J853" s="55"/>
      <c r="K853" s="138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3.5" customHeight="1">
      <c r="A854" s="55"/>
      <c r="B854" s="136"/>
      <c r="C854" s="137"/>
      <c r="D854" s="137"/>
      <c r="E854" s="137"/>
      <c r="F854" s="55"/>
      <c r="G854" s="55"/>
      <c r="H854" s="55"/>
      <c r="I854" s="55"/>
      <c r="J854" s="55"/>
      <c r="K854" s="138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3.5" customHeight="1">
      <c r="A855" s="55"/>
      <c r="B855" s="136"/>
      <c r="C855" s="137"/>
      <c r="D855" s="137"/>
      <c r="E855" s="137"/>
      <c r="F855" s="55"/>
      <c r="G855" s="55"/>
      <c r="H855" s="55"/>
      <c r="I855" s="55"/>
      <c r="J855" s="55"/>
      <c r="K855" s="138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3.5" customHeight="1">
      <c r="A856" s="55"/>
      <c r="B856" s="136"/>
      <c r="C856" s="137"/>
      <c r="D856" s="137"/>
      <c r="E856" s="137"/>
      <c r="F856" s="55"/>
      <c r="G856" s="55"/>
      <c r="H856" s="55"/>
      <c r="I856" s="55"/>
      <c r="J856" s="55"/>
      <c r="K856" s="138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3.5" customHeight="1">
      <c r="A857" s="55"/>
      <c r="B857" s="136"/>
      <c r="C857" s="137"/>
      <c r="D857" s="137"/>
      <c r="E857" s="137"/>
      <c r="F857" s="55"/>
      <c r="G857" s="55"/>
      <c r="H857" s="55"/>
      <c r="I857" s="55"/>
      <c r="J857" s="55"/>
      <c r="K857" s="138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3.5" customHeight="1">
      <c r="A858" s="55"/>
      <c r="B858" s="136"/>
      <c r="C858" s="137"/>
      <c r="D858" s="137"/>
      <c r="E858" s="137"/>
      <c r="F858" s="55"/>
      <c r="G858" s="55"/>
      <c r="H858" s="55"/>
      <c r="I858" s="55"/>
      <c r="J858" s="55"/>
      <c r="K858" s="138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3.5" customHeight="1">
      <c r="A859" s="55"/>
      <c r="B859" s="136"/>
      <c r="C859" s="137"/>
      <c r="D859" s="137"/>
      <c r="E859" s="137"/>
      <c r="F859" s="55"/>
      <c r="G859" s="55"/>
      <c r="H859" s="55"/>
      <c r="I859" s="55"/>
      <c r="J859" s="55"/>
      <c r="K859" s="138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3.5" customHeight="1">
      <c r="A860" s="55"/>
      <c r="B860" s="136"/>
      <c r="C860" s="137"/>
      <c r="D860" s="137"/>
      <c r="E860" s="137"/>
      <c r="F860" s="55"/>
      <c r="G860" s="55"/>
      <c r="H860" s="55"/>
      <c r="I860" s="55"/>
      <c r="J860" s="55"/>
      <c r="K860" s="138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3.5" customHeight="1">
      <c r="A861" s="55"/>
      <c r="B861" s="136"/>
      <c r="C861" s="137"/>
      <c r="D861" s="137"/>
      <c r="E861" s="137"/>
      <c r="F861" s="55"/>
      <c r="G861" s="55"/>
      <c r="H861" s="55"/>
      <c r="I861" s="55"/>
      <c r="J861" s="55"/>
      <c r="K861" s="138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3.5" customHeight="1">
      <c r="A862" s="55"/>
      <c r="B862" s="136"/>
      <c r="C862" s="137"/>
      <c r="D862" s="137"/>
      <c r="E862" s="137"/>
      <c r="F862" s="55"/>
      <c r="G862" s="55"/>
      <c r="H862" s="55"/>
      <c r="I862" s="55"/>
      <c r="J862" s="55"/>
      <c r="K862" s="138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3.5" customHeight="1">
      <c r="A863" s="55"/>
      <c r="B863" s="136"/>
      <c r="C863" s="137"/>
      <c r="D863" s="137"/>
      <c r="E863" s="137"/>
      <c r="F863" s="55"/>
      <c r="G863" s="55"/>
      <c r="H863" s="55"/>
      <c r="I863" s="55"/>
      <c r="J863" s="55"/>
      <c r="K863" s="138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3.5" customHeight="1">
      <c r="A864" s="55"/>
      <c r="B864" s="136"/>
      <c r="C864" s="137"/>
      <c r="D864" s="137"/>
      <c r="E864" s="137"/>
      <c r="F864" s="55"/>
      <c r="G864" s="55"/>
      <c r="H864" s="55"/>
      <c r="I864" s="55"/>
      <c r="J864" s="55"/>
      <c r="K864" s="138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3.5" customHeight="1">
      <c r="A865" s="55"/>
      <c r="B865" s="136"/>
      <c r="C865" s="137"/>
      <c r="D865" s="137"/>
      <c r="E865" s="137"/>
      <c r="F865" s="55"/>
      <c r="G865" s="55"/>
      <c r="H865" s="55"/>
      <c r="I865" s="55"/>
      <c r="J865" s="55"/>
      <c r="K865" s="138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3.5" customHeight="1">
      <c r="A866" s="55"/>
      <c r="B866" s="136"/>
      <c r="C866" s="137"/>
      <c r="D866" s="137"/>
      <c r="E866" s="137"/>
      <c r="F866" s="55"/>
      <c r="G866" s="55"/>
      <c r="H866" s="55"/>
      <c r="I866" s="55"/>
      <c r="J866" s="55"/>
      <c r="K866" s="138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3.5" customHeight="1">
      <c r="A867" s="55"/>
      <c r="B867" s="136"/>
      <c r="C867" s="137"/>
      <c r="D867" s="137"/>
      <c r="E867" s="137"/>
      <c r="F867" s="55"/>
      <c r="G867" s="55"/>
      <c r="H867" s="55"/>
      <c r="I867" s="55"/>
      <c r="J867" s="55"/>
      <c r="K867" s="138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3.5" customHeight="1">
      <c r="A868" s="55"/>
      <c r="B868" s="136"/>
      <c r="C868" s="137"/>
      <c r="D868" s="137"/>
      <c r="E868" s="137"/>
      <c r="F868" s="55"/>
      <c r="G868" s="55"/>
      <c r="H868" s="55"/>
      <c r="I868" s="55"/>
      <c r="J868" s="55"/>
      <c r="K868" s="138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3.5" customHeight="1">
      <c r="A869" s="55"/>
      <c r="B869" s="136"/>
      <c r="C869" s="137"/>
      <c r="D869" s="137"/>
      <c r="E869" s="137"/>
      <c r="F869" s="55"/>
      <c r="G869" s="55"/>
      <c r="H869" s="55"/>
      <c r="I869" s="55"/>
      <c r="J869" s="55"/>
      <c r="K869" s="138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3.5" customHeight="1">
      <c r="A870" s="55"/>
      <c r="B870" s="136"/>
      <c r="C870" s="137"/>
      <c r="D870" s="137"/>
      <c r="E870" s="137"/>
      <c r="F870" s="55"/>
      <c r="G870" s="55"/>
      <c r="H870" s="55"/>
      <c r="I870" s="55"/>
      <c r="J870" s="55"/>
      <c r="K870" s="138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3.5" customHeight="1">
      <c r="A871" s="55"/>
      <c r="B871" s="136"/>
      <c r="C871" s="137"/>
      <c r="D871" s="137"/>
      <c r="E871" s="137"/>
      <c r="F871" s="55"/>
      <c r="G871" s="55"/>
      <c r="H871" s="55"/>
      <c r="I871" s="55"/>
      <c r="J871" s="55"/>
      <c r="K871" s="138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3.5" customHeight="1">
      <c r="A872" s="55"/>
      <c r="B872" s="136"/>
      <c r="C872" s="137"/>
      <c r="D872" s="137"/>
      <c r="E872" s="137"/>
      <c r="F872" s="55"/>
      <c r="G872" s="55"/>
      <c r="H872" s="55"/>
      <c r="I872" s="55"/>
      <c r="J872" s="55"/>
      <c r="K872" s="138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3.5" customHeight="1">
      <c r="A873" s="55"/>
      <c r="B873" s="136"/>
      <c r="C873" s="137"/>
      <c r="D873" s="137"/>
      <c r="E873" s="137"/>
      <c r="F873" s="55"/>
      <c r="G873" s="55"/>
      <c r="H873" s="55"/>
      <c r="I873" s="55"/>
      <c r="J873" s="55"/>
      <c r="K873" s="138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3.5" customHeight="1">
      <c r="A874" s="55"/>
      <c r="B874" s="136"/>
      <c r="C874" s="137"/>
      <c r="D874" s="137"/>
      <c r="E874" s="137"/>
      <c r="F874" s="55"/>
      <c r="G874" s="55"/>
      <c r="H874" s="55"/>
      <c r="I874" s="55"/>
      <c r="J874" s="55"/>
      <c r="K874" s="138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3.5" customHeight="1">
      <c r="A875" s="55"/>
      <c r="B875" s="136"/>
      <c r="C875" s="137"/>
      <c r="D875" s="137"/>
      <c r="E875" s="137"/>
      <c r="F875" s="55"/>
      <c r="G875" s="55"/>
      <c r="H875" s="55"/>
      <c r="I875" s="55"/>
      <c r="J875" s="55"/>
      <c r="K875" s="138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3.5" customHeight="1">
      <c r="A876" s="55"/>
      <c r="B876" s="136"/>
      <c r="C876" s="137"/>
      <c r="D876" s="137"/>
      <c r="E876" s="137"/>
      <c r="F876" s="55"/>
      <c r="G876" s="55"/>
      <c r="H876" s="55"/>
      <c r="I876" s="55"/>
      <c r="J876" s="55"/>
      <c r="K876" s="138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3.5" customHeight="1">
      <c r="A877" s="55"/>
      <c r="B877" s="136"/>
      <c r="C877" s="137"/>
      <c r="D877" s="137"/>
      <c r="E877" s="137"/>
      <c r="F877" s="55"/>
      <c r="G877" s="55"/>
      <c r="H877" s="55"/>
      <c r="I877" s="55"/>
      <c r="J877" s="55"/>
      <c r="K877" s="138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3.5" customHeight="1">
      <c r="A878" s="55"/>
      <c r="B878" s="136"/>
      <c r="C878" s="137"/>
      <c r="D878" s="137"/>
      <c r="E878" s="137"/>
      <c r="F878" s="55"/>
      <c r="G878" s="55"/>
      <c r="H878" s="55"/>
      <c r="I878" s="55"/>
      <c r="J878" s="55"/>
      <c r="K878" s="138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3.5" customHeight="1">
      <c r="A879" s="55"/>
      <c r="B879" s="136"/>
      <c r="C879" s="137"/>
      <c r="D879" s="137"/>
      <c r="E879" s="137"/>
      <c r="F879" s="55"/>
      <c r="G879" s="55"/>
      <c r="H879" s="55"/>
      <c r="I879" s="55"/>
      <c r="J879" s="55"/>
      <c r="K879" s="138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3.5" customHeight="1">
      <c r="A880" s="55"/>
      <c r="B880" s="136"/>
      <c r="C880" s="137"/>
      <c r="D880" s="137"/>
      <c r="E880" s="137"/>
      <c r="F880" s="55"/>
      <c r="G880" s="55"/>
      <c r="H880" s="55"/>
      <c r="I880" s="55"/>
      <c r="J880" s="55"/>
      <c r="K880" s="138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3.5" customHeight="1">
      <c r="A881" s="55"/>
      <c r="B881" s="136"/>
      <c r="C881" s="137"/>
      <c r="D881" s="137"/>
      <c r="E881" s="137"/>
      <c r="F881" s="55"/>
      <c r="G881" s="55"/>
      <c r="H881" s="55"/>
      <c r="I881" s="55"/>
      <c r="J881" s="55"/>
      <c r="K881" s="138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3.5" customHeight="1">
      <c r="A882" s="55"/>
      <c r="B882" s="136"/>
      <c r="C882" s="137"/>
      <c r="D882" s="137"/>
      <c r="E882" s="137"/>
      <c r="F882" s="55"/>
      <c r="G882" s="55"/>
      <c r="H882" s="55"/>
      <c r="I882" s="55"/>
      <c r="J882" s="55"/>
      <c r="K882" s="138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3.5" customHeight="1">
      <c r="A883" s="55"/>
      <c r="B883" s="136"/>
      <c r="C883" s="137"/>
      <c r="D883" s="137"/>
      <c r="E883" s="137"/>
      <c r="F883" s="55"/>
      <c r="G883" s="55"/>
      <c r="H883" s="55"/>
      <c r="I883" s="55"/>
      <c r="J883" s="55"/>
      <c r="K883" s="138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3.5" customHeight="1">
      <c r="A884" s="55"/>
      <c r="B884" s="136"/>
      <c r="C884" s="137"/>
      <c r="D884" s="137"/>
      <c r="E884" s="137"/>
      <c r="F884" s="55"/>
      <c r="G884" s="55"/>
      <c r="H884" s="55"/>
      <c r="I884" s="55"/>
      <c r="J884" s="55"/>
      <c r="K884" s="138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3.5" customHeight="1">
      <c r="A885" s="55"/>
      <c r="B885" s="136"/>
      <c r="C885" s="137"/>
      <c r="D885" s="137"/>
      <c r="E885" s="137"/>
      <c r="F885" s="55"/>
      <c r="G885" s="55"/>
      <c r="H885" s="55"/>
      <c r="I885" s="55"/>
      <c r="J885" s="55"/>
      <c r="K885" s="138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3.5" customHeight="1">
      <c r="A886" s="55"/>
      <c r="B886" s="136"/>
      <c r="C886" s="137"/>
      <c r="D886" s="137"/>
      <c r="E886" s="137"/>
      <c r="F886" s="55"/>
      <c r="G886" s="55"/>
      <c r="H886" s="55"/>
      <c r="I886" s="55"/>
      <c r="J886" s="55"/>
      <c r="K886" s="138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3.5" customHeight="1">
      <c r="A887" s="55"/>
      <c r="B887" s="136"/>
      <c r="C887" s="137"/>
      <c r="D887" s="137"/>
      <c r="E887" s="137"/>
      <c r="F887" s="55"/>
      <c r="G887" s="55"/>
      <c r="H887" s="55"/>
      <c r="I887" s="55"/>
      <c r="J887" s="55"/>
      <c r="K887" s="138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3.5" customHeight="1">
      <c r="A888" s="55"/>
      <c r="B888" s="136"/>
      <c r="C888" s="137"/>
      <c r="D888" s="137"/>
      <c r="E888" s="137"/>
      <c r="F888" s="55"/>
      <c r="G888" s="55"/>
      <c r="H888" s="55"/>
      <c r="I888" s="55"/>
      <c r="J888" s="55"/>
      <c r="K888" s="138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3.5" customHeight="1">
      <c r="A889" s="55"/>
      <c r="B889" s="136"/>
      <c r="C889" s="137"/>
      <c r="D889" s="137"/>
      <c r="E889" s="137"/>
      <c r="F889" s="55"/>
      <c r="G889" s="55"/>
      <c r="H889" s="55"/>
      <c r="I889" s="55"/>
      <c r="J889" s="55"/>
      <c r="K889" s="138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3.5" customHeight="1">
      <c r="A890" s="55"/>
      <c r="B890" s="136"/>
      <c r="C890" s="137"/>
      <c r="D890" s="137"/>
      <c r="E890" s="137"/>
      <c r="F890" s="55"/>
      <c r="G890" s="55"/>
      <c r="H890" s="55"/>
      <c r="I890" s="55"/>
      <c r="J890" s="55"/>
      <c r="K890" s="138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3.5" customHeight="1">
      <c r="A891" s="55"/>
      <c r="B891" s="136"/>
      <c r="C891" s="137"/>
      <c r="D891" s="137"/>
      <c r="E891" s="137"/>
      <c r="F891" s="55"/>
      <c r="G891" s="55"/>
      <c r="H891" s="55"/>
      <c r="I891" s="55"/>
      <c r="J891" s="55"/>
      <c r="K891" s="138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3.5" customHeight="1">
      <c r="A892" s="55"/>
      <c r="B892" s="136"/>
      <c r="C892" s="137"/>
      <c r="D892" s="137"/>
      <c r="E892" s="137"/>
      <c r="F892" s="55"/>
      <c r="G892" s="55"/>
      <c r="H892" s="55"/>
      <c r="I892" s="55"/>
      <c r="J892" s="55"/>
      <c r="K892" s="138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3.5" customHeight="1">
      <c r="A893" s="55"/>
      <c r="B893" s="136"/>
      <c r="C893" s="137"/>
      <c r="D893" s="137"/>
      <c r="E893" s="137"/>
      <c r="F893" s="55"/>
      <c r="G893" s="55"/>
      <c r="H893" s="55"/>
      <c r="I893" s="55"/>
      <c r="J893" s="55"/>
      <c r="K893" s="138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3.5" customHeight="1">
      <c r="A894" s="55"/>
      <c r="B894" s="136"/>
      <c r="C894" s="137"/>
      <c r="D894" s="137"/>
      <c r="E894" s="137"/>
      <c r="F894" s="55"/>
      <c r="G894" s="55"/>
      <c r="H894" s="55"/>
      <c r="I894" s="55"/>
      <c r="J894" s="55"/>
      <c r="K894" s="138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3.5" customHeight="1">
      <c r="A895" s="55"/>
      <c r="B895" s="136"/>
      <c r="C895" s="137"/>
      <c r="D895" s="137"/>
      <c r="E895" s="137"/>
      <c r="F895" s="55"/>
      <c r="G895" s="55"/>
      <c r="H895" s="55"/>
      <c r="I895" s="55"/>
      <c r="J895" s="55"/>
      <c r="K895" s="138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3.5" customHeight="1">
      <c r="A896" s="55"/>
      <c r="B896" s="136"/>
      <c r="C896" s="137"/>
      <c r="D896" s="137"/>
      <c r="E896" s="137"/>
      <c r="F896" s="55"/>
      <c r="G896" s="55"/>
      <c r="H896" s="55"/>
      <c r="I896" s="55"/>
      <c r="J896" s="55"/>
      <c r="K896" s="138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3.5" customHeight="1">
      <c r="A897" s="55"/>
      <c r="B897" s="136"/>
      <c r="C897" s="137"/>
      <c r="D897" s="137"/>
      <c r="E897" s="137"/>
      <c r="F897" s="55"/>
      <c r="G897" s="55"/>
      <c r="H897" s="55"/>
      <c r="I897" s="55"/>
      <c r="J897" s="55"/>
      <c r="K897" s="138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3.5" customHeight="1">
      <c r="A898" s="55"/>
      <c r="B898" s="136"/>
      <c r="C898" s="137"/>
      <c r="D898" s="137"/>
      <c r="E898" s="137"/>
      <c r="F898" s="55"/>
      <c r="G898" s="55"/>
      <c r="H898" s="55"/>
      <c r="I898" s="55"/>
      <c r="J898" s="55"/>
      <c r="K898" s="138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3.5" customHeight="1">
      <c r="A899" s="55"/>
      <c r="B899" s="136"/>
      <c r="C899" s="137"/>
      <c r="D899" s="137"/>
      <c r="E899" s="137"/>
      <c r="F899" s="55"/>
      <c r="G899" s="55"/>
      <c r="H899" s="55"/>
      <c r="I899" s="55"/>
      <c r="J899" s="55"/>
      <c r="K899" s="138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3.5" customHeight="1">
      <c r="A900" s="55"/>
      <c r="B900" s="136"/>
      <c r="C900" s="137"/>
      <c r="D900" s="137"/>
      <c r="E900" s="137"/>
      <c r="F900" s="55"/>
      <c r="G900" s="55"/>
      <c r="H900" s="55"/>
      <c r="I900" s="55"/>
      <c r="J900" s="55"/>
      <c r="K900" s="138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3.5" customHeight="1">
      <c r="A901" s="55"/>
      <c r="B901" s="136"/>
      <c r="C901" s="137"/>
      <c r="D901" s="137"/>
      <c r="E901" s="137"/>
      <c r="F901" s="55"/>
      <c r="G901" s="55"/>
      <c r="H901" s="55"/>
      <c r="I901" s="55"/>
      <c r="J901" s="55"/>
      <c r="K901" s="138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3.5" customHeight="1">
      <c r="A902" s="55"/>
      <c r="B902" s="136"/>
      <c r="C902" s="137"/>
      <c r="D902" s="137"/>
      <c r="E902" s="137"/>
      <c r="F902" s="55"/>
      <c r="G902" s="55"/>
      <c r="H902" s="55"/>
      <c r="I902" s="55"/>
      <c r="J902" s="55"/>
      <c r="K902" s="138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3.5" customHeight="1">
      <c r="A903" s="55"/>
      <c r="B903" s="136"/>
      <c r="C903" s="137"/>
      <c r="D903" s="137"/>
      <c r="E903" s="137"/>
      <c r="F903" s="55"/>
      <c r="G903" s="55"/>
      <c r="H903" s="55"/>
      <c r="I903" s="55"/>
      <c r="J903" s="55"/>
      <c r="K903" s="138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3.5" customHeight="1">
      <c r="A904" s="55"/>
      <c r="B904" s="136"/>
      <c r="C904" s="137"/>
      <c r="D904" s="137"/>
      <c r="E904" s="137"/>
      <c r="F904" s="55"/>
      <c r="G904" s="55"/>
      <c r="H904" s="55"/>
      <c r="I904" s="55"/>
      <c r="J904" s="55"/>
      <c r="K904" s="138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3.5" customHeight="1">
      <c r="A905" s="55"/>
      <c r="B905" s="136"/>
      <c r="C905" s="137"/>
      <c r="D905" s="137"/>
      <c r="E905" s="137"/>
      <c r="F905" s="55"/>
      <c r="G905" s="55"/>
      <c r="H905" s="55"/>
      <c r="I905" s="55"/>
      <c r="J905" s="55"/>
      <c r="K905" s="138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3.5" customHeight="1">
      <c r="A906" s="55"/>
      <c r="B906" s="136"/>
      <c r="C906" s="137"/>
      <c r="D906" s="137"/>
      <c r="E906" s="137"/>
      <c r="F906" s="55"/>
      <c r="G906" s="55"/>
      <c r="H906" s="55"/>
      <c r="I906" s="55"/>
      <c r="J906" s="55"/>
      <c r="K906" s="138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3.5" customHeight="1">
      <c r="A907" s="55"/>
      <c r="B907" s="136"/>
      <c r="C907" s="137"/>
      <c r="D907" s="137"/>
      <c r="E907" s="137"/>
      <c r="F907" s="55"/>
      <c r="G907" s="55"/>
      <c r="H907" s="55"/>
      <c r="I907" s="55"/>
      <c r="J907" s="55"/>
      <c r="K907" s="138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3.5" customHeight="1">
      <c r="A908" s="55"/>
      <c r="B908" s="136"/>
      <c r="C908" s="137"/>
      <c r="D908" s="137"/>
      <c r="E908" s="137"/>
      <c r="F908" s="55"/>
      <c r="G908" s="55"/>
      <c r="H908" s="55"/>
      <c r="I908" s="55"/>
      <c r="J908" s="55"/>
      <c r="K908" s="138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3.5" customHeight="1">
      <c r="A909" s="55"/>
      <c r="B909" s="136"/>
      <c r="C909" s="137"/>
      <c r="D909" s="137"/>
      <c r="E909" s="137"/>
      <c r="F909" s="55"/>
      <c r="G909" s="55"/>
      <c r="H909" s="55"/>
      <c r="I909" s="55"/>
      <c r="J909" s="55"/>
      <c r="K909" s="138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3.5" customHeight="1">
      <c r="A910" s="55"/>
      <c r="B910" s="136"/>
      <c r="C910" s="137"/>
      <c r="D910" s="137"/>
      <c r="E910" s="137"/>
      <c r="F910" s="55"/>
      <c r="G910" s="55"/>
      <c r="H910" s="55"/>
      <c r="I910" s="55"/>
      <c r="J910" s="55"/>
      <c r="K910" s="138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3.5" customHeight="1">
      <c r="A911" s="55"/>
      <c r="B911" s="136"/>
      <c r="C911" s="137"/>
      <c r="D911" s="137"/>
      <c r="E911" s="137"/>
      <c r="F911" s="55"/>
      <c r="G911" s="55"/>
      <c r="H911" s="55"/>
      <c r="I911" s="55"/>
      <c r="J911" s="55"/>
      <c r="K911" s="138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3.5" customHeight="1">
      <c r="A912" s="55"/>
      <c r="B912" s="136"/>
      <c r="C912" s="137"/>
      <c r="D912" s="137"/>
      <c r="E912" s="137"/>
      <c r="F912" s="55"/>
      <c r="G912" s="55"/>
      <c r="H912" s="55"/>
      <c r="I912" s="55"/>
      <c r="J912" s="55"/>
      <c r="K912" s="138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3.5" customHeight="1">
      <c r="A913" s="55"/>
      <c r="B913" s="136"/>
      <c r="C913" s="137"/>
      <c r="D913" s="137"/>
      <c r="E913" s="137"/>
      <c r="F913" s="55"/>
      <c r="G913" s="55"/>
      <c r="H913" s="55"/>
      <c r="I913" s="55"/>
      <c r="J913" s="55"/>
      <c r="K913" s="138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3.5" customHeight="1">
      <c r="A914" s="55"/>
      <c r="B914" s="136"/>
      <c r="C914" s="137"/>
      <c r="D914" s="137"/>
      <c r="E914" s="137"/>
      <c r="F914" s="55"/>
      <c r="G914" s="55"/>
      <c r="H914" s="55"/>
      <c r="I914" s="55"/>
      <c r="J914" s="55"/>
      <c r="K914" s="138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3.5" customHeight="1">
      <c r="A915" s="55"/>
      <c r="B915" s="136"/>
      <c r="C915" s="137"/>
      <c r="D915" s="137"/>
      <c r="E915" s="137"/>
      <c r="F915" s="55"/>
      <c r="G915" s="55"/>
      <c r="H915" s="55"/>
      <c r="I915" s="55"/>
      <c r="J915" s="55"/>
      <c r="K915" s="138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3.5" customHeight="1">
      <c r="A916" s="55"/>
      <c r="B916" s="136"/>
      <c r="C916" s="137"/>
      <c r="D916" s="137"/>
      <c r="E916" s="137"/>
      <c r="F916" s="55"/>
      <c r="G916" s="55"/>
      <c r="H916" s="55"/>
      <c r="I916" s="55"/>
      <c r="J916" s="55"/>
      <c r="K916" s="138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3.5" customHeight="1">
      <c r="A917" s="55"/>
      <c r="B917" s="136"/>
      <c r="C917" s="137"/>
      <c r="D917" s="137"/>
      <c r="E917" s="137"/>
      <c r="F917" s="55"/>
      <c r="G917" s="55"/>
      <c r="H917" s="55"/>
      <c r="I917" s="55"/>
      <c r="J917" s="55"/>
      <c r="K917" s="138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3.5" customHeight="1">
      <c r="A918" s="55"/>
      <c r="B918" s="136"/>
      <c r="C918" s="137"/>
      <c r="D918" s="137"/>
      <c r="E918" s="137"/>
      <c r="F918" s="55"/>
      <c r="G918" s="55"/>
      <c r="H918" s="55"/>
      <c r="I918" s="55"/>
      <c r="J918" s="55"/>
      <c r="K918" s="138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3.5" customHeight="1">
      <c r="A919" s="55"/>
      <c r="B919" s="136"/>
      <c r="C919" s="137"/>
      <c r="D919" s="137"/>
      <c r="E919" s="137"/>
      <c r="F919" s="55"/>
      <c r="G919" s="55"/>
      <c r="H919" s="55"/>
      <c r="I919" s="55"/>
      <c r="J919" s="55"/>
      <c r="K919" s="138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3.5" customHeight="1">
      <c r="A920" s="55"/>
      <c r="B920" s="136"/>
      <c r="C920" s="137"/>
      <c r="D920" s="137"/>
      <c r="E920" s="137"/>
      <c r="F920" s="55"/>
      <c r="G920" s="55"/>
      <c r="H920" s="55"/>
      <c r="I920" s="55"/>
      <c r="J920" s="55"/>
      <c r="K920" s="138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3.5" customHeight="1">
      <c r="A921" s="55"/>
      <c r="B921" s="136"/>
      <c r="C921" s="137"/>
      <c r="D921" s="137"/>
      <c r="E921" s="137"/>
      <c r="F921" s="55"/>
      <c r="G921" s="55"/>
      <c r="H921" s="55"/>
      <c r="I921" s="55"/>
      <c r="J921" s="55"/>
      <c r="K921" s="138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3.5" customHeight="1">
      <c r="A922" s="55"/>
      <c r="B922" s="136"/>
      <c r="C922" s="137"/>
      <c r="D922" s="137"/>
      <c r="E922" s="137"/>
      <c r="F922" s="55"/>
      <c r="G922" s="55"/>
      <c r="H922" s="55"/>
      <c r="I922" s="55"/>
      <c r="J922" s="55"/>
      <c r="K922" s="138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3.5" customHeight="1">
      <c r="A923" s="55"/>
      <c r="B923" s="136"/>
      <c r="C923" s="137"/>
      <c r="D923" s="137"/>
      <c r="E923" s="137"/>
      <c r="F923" s="55"/>
      <c r="G923" s="55"/>
      <c r="H923" s="55"/>
      <c r="I923" s="55"/>
      <c r="J923" s="55"/>
      <c r="K923" s="138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3.5" customHeight="1">
      <c r="A924" s="55"/>
      <c r="B924" s="136"/>
      <c r="C924" s="137"/>
      <c r="D924" s="137"/>
      <c r="E924" s="137"/>
      <c r="F924" s="55"/>
      <c r="G924" s="55"/>
      <c r="H924" s="55"/>
      <c r="I924" s="55"/>
      <c r="J924" s="55"/>
      <c r="K924" s="138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3.5" customHeight="1">
      <c r="A925" s="55"/>
      <c r="B925" s="136"/>
      <c r="C925" s="137"/>
      <c r="D925" s="137"/>
      <c r="E925" s="137"/>
      <c r="F925" s="55"/>
      <c r="G925" s="55"/>
      <c r="H925" s="55"/>
      <c r="I925" s="55"/>
      <c r="J925" s="55"/>
      <c r="K925" s="138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3.5" customHeight="1">
      <c r="A926" s="55"/>
      <c r="B926" s="136"/>
      <c r="C926" s="137"/>
      <c r="D926" s="137"/>
      <c r="E926" s="137"/>
      <c r="F926" s="55"/>
      <c r="G926" s="55"/>
      <c r="H926" s="55"/>
      <c r="I926" s="55"/>
      <c r="J926" s="55"/>
      <c r="K926" s="138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3.5" customHeight="1">
      <c r="A927" s="55"/>
      <c r="B927" s="136"/>
      <c r="C927" s="137"/>
      <c r="D927" s="137"/>
      <c r="E927" s="137"/>
      <c r="F927" s="55"/>
      <c r="G927" s="55"/>
      <c r="H927" s="55"/>
      <c r="I927" s="55"/>
      <c r="J927" s="55"/>
      <c r="K927" s="138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3.5" customHeight="1">
      <c r="A928" s="55"/>
      <c r="B928" s="136"/>
      <c r="C928" s="137"/>
      <c r="D928" s="137"/>
      <c r="E928" s="137"/>
      <c r="F928" s="55"/>
      <c r="G928" s="55"/>
      <c r="H928" s="55"/>
      <c r="I928" s="55"/>
      <c r="J928" s="55"/>
      <c r="K928" s="138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3.5" customHeight="1">
      <c r="A929" s="55"/>
      <c r="B929" s="136"/>
      <c r="C929" s="137"/>
      <c r="D929" s="137"/>
      <c r="E929" s="137"/>
      <c r="F929" s="55"/>
      <c r="G929" s="55"/>
      <c r="H929" s="55"/>
      <c r="I929" s="55"/>
      <c r="J929" s="55"/>
      <c r="K929" s="138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3.5" customHeight="1">
      <c r="A930" s="55"/>
      <c r="B930" s="136"/>
      <c r="C930" s="137"/>
      <c r="D930" s="137"/>
      <c r="E930" s="137"/>
      <c r="F930" s="55"/>
      <c r="G930" s="55"/>
      <c r="H930" s="55"/>
      <c r="I930" s="55"/>
      <c r="J930" s="55"/>
      <c r="K930" s="138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3.5" customHeight="1">
      <c r="A931" s="55"/>
      <c r="B931" s="136"/>
      <c r="C931" s="137"/>
      <c r="D931" s="137"/>
      <c r="E931" s="137"/>
      <c r="F931" s="55"/>
      <c r="G931" s="55"/>
      <c r="H931" s="55"/>
      <c r="I931" s="55"/>
      <c r="J931" s="55"/>
      <c r="K931" s="138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3.5" customHeight="1">
      <c r="A932" s="55"/>
      <c r="B932" s="136"/>
      <c r="C932" s="137"/>
      <c r="D932" s="137"/>
      <c r="E932" s="137"/>
      <c r="F932" s="55"/>
      <c r="G932" s="55"/>
      <c r="H932" s="55"/>
      <c r="I932" s="55"/>
      <c r="J932" s="55"/>
      <c r="K932" s="138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3.5" customHeight="1">
      <c r="A933" s="55"/>
      <c r="B933" s="136"/>
      <c r="C933" s="137"/>
      <c r="D933" s="137"/>
      <c r="E933" s="137"/>
      <c r="F933" s="55"/>
      <c r="G933" s="55"/>
      <c r="H933" s="55"/>
      <c r="I933" s="55"/>
      <c r="J933" s="55"/>
      <c r="K933" s="138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3.5" customHeight="1">
      <c r="A934" s="55"/>
      <c r="B934" s="136"/>
      <c r="C934" s="137"/>
      <c r="D934" s="137"/>
      <c r="E934" s="137"/>
      <c r="F934" s="55"/>
      <c r="G934" s="55"/>
      <c r="H934" s="55"/>
      <c r="I934" s="55"/>
      <c r="J934" s="55"/>
      <c r="K934" s="138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3.5" customHeight="1">
      <c r="A935" s="55"/>
      <c r="B935" s="136"/>
      <c r="C935" s="137"/>
      <c r="D935" s="137"/>
      <c r="E935" s="137"/>
      <c r="F935" s="55"/>
      <c r="G935" s="55"/>
      <c r="H935" s="55"/>
      <c r="I935" s="55"/>
      <c r="J935" s="55"/>
      <c r="K935" s="138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3.5" customHeight="1">
      <c r="A936" s="55"/>
      <c r="B936" s="136"/>
      <c r="C936" s="137"/>
      <c r="D936" s="137"/>
      <c r="E936" s="137"/>
      <c r="F936" s="55"/>
      <c r="G936" s="55"/>
      <c r="H936" s="55"/>
      <c r="I936" s="55"/>
      <c r="J936" s="55"/>
      <c r="K936" s="138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  <row r="937" spans="1:25" ht="13.5" customHeight="1">
      <c r="A937" s="55"/>
      <c r="B937" s="136"/>
      <c r="C937" s="137"/>
      <c r="D937" s="137"/>
      <c r="E937" s="137"/>
      <c r="F937" s="55"/>
      <c r="G937" s="55"/>
      <c r="H937" s="55"/>
      <c r="I937" s="55"/>
      <c r="J937" s="55"/>
      <c r="K937" s="138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</row>
    <row r="938" spans="1:25" ht="13.5" customHeight="1">
      <c r="A938" s="55"/>
      <c r="B938" s="136"/>
      <c r="C938" s="137"/>
      <c r="D938" s="137"/>
      <c r="E938" s="137"/>
      <c r="F938" s="55"/>
      <c r="G938" s="55"/>
      <c r="H938" s="55"/>
      <c r="I938" s="55"/>
      <c r="J938" s="55"/>
      <c r="K938" s="138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</row>
    <row r="939" spans="1:25" ht="13.5" customHeight="1">
      <c r="A939" s="55"/>
      <c r="B939" s="136"/>
      <c r="C939" s="137"/>
      <c r="D939" s="137"/>
      <c r="E939" s="137"/>
      <c r="F939" s="55"/>
      <c r="G939" s="55"/>
      <c r="H939" s="55"/>
      <c r="I939" s="55"/>
      <c r="J939" s="55"/>
      <c r="K939" s="138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</row>
    <row r="940" spans="1:25" ht="13.5" customHeight="1">
      <c r="A940" s="55"/>
      <c r="B940" s="136"/>
      <c r="C940" s="137"/>
      <c r="D940" s="137"/>
      <c r="E940" s="137"/>
      <c r="F940" s="55"/>
      <c r="G940" s="55"/>
      <c r="H940" s="55"/>
      <c r="I940" s="55"/>
      <c r="J940" s="55"/>
      <c r="K940" s="138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</row>
    <row r="941" spans="1:25" ht="13.5" customHeight="1">
      <c r="A941" s="55"/>
      <c r="B941" s="136"/>
      <c r="C941" s="137"/>
      <c r="D941" s="137"/>
      <c r="E941" s="137"/>
      <c r="F941" s="55"/>
      <c r="G941" s="55"/>
      <c r="H941" s="55"/>
      <c r="I941" s="55"/>
      <c r="J941" s="55"/>
      <c r="K941" s="138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</row>
    <row r="942" spans="1:25" ht="13.5" customHeight="1">
      <c r="A942" s="55"/>
      <c r="B942" s="136"/>
      <c r="C942" s="137"/>
      <c r="D942" s="137"/>
      <c r="E942" s="137"/>
      <c r="F942" s="55"/>
      <c r="G942" s="55"/>
      <c r="H942" s="55"/>
      <c r="I942" s="55"/>
      <c r="J942" s="55"/>
      <c r="K942" s="138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</row>
    <row r="943" spans="1:25" ht="13.5" customHeight="1">
      <c r="A943" s="55"/>
      <c r="B943" s="136"/>
      <c r="C943" s="137"/>
      <c r="D943" s="137"/>
      <c r="E943" s="137"/>
      <c r="F943" s="55"/>
      <c r="G943" s="55"/>
      <c r="H943" s="55"/>
      <c r="I943" s="55"/>
      <c r="J943" s="55"/>
      <c r="K943" s="138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</row>
    <row r="944" spans="1:25" ht="13.5" customHeight="1">
      <c r="A944" s="55"/>
      <c r="B944" s="136"/>
      <c r="C944" s="137"/>
      <c r="D944" s="137"/>
      <c r="E944" s="137"/>
      <c r="F944" s="55"/>
      <c r="G944" s="55"/>
      <c r="H944" s="55"/>
      <c r="I944" s="55"/>
      <c r="J944" s="55"/>
      <c r="K944" s="138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3.5" customHeight="1">
      <c r="A945" s="55"/>
      <c r="B945" s="136"/>
      <c r="C945" s="137"/>
      <c r="D945" s="137"/>
      <c r="E945" s="137"/>
      <c r="F945" s="55"/>
      <c r="G945" s="55"/>
      <c r="H945" s="55"/>
      <c r="I945" s="55"/>
      <c r="J945" s="55"/>
      <c r="K945" s="138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</row>
    <row r="946" spans="1:25" ht="13.5" customHeight="1">
      <c r="A946" s="55"/>
      <c r="B946" s="136"/>
      <c r="C946" s="137"/>
      <c r="D946" s="137"/>
      <c r="E946" s="137"/>
      <c r="F946" s="55"/>
      <c r="G946" s="55"/>
      <c r="H946" s="55"/>
      <c r="I946" s="55"/>
      <c r="J946" s="55"/>
      <c r="K946" s="138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</row>
    <row r="947" spans="1:25" ht="13.5" customHeight="1">
      <c r="A947" s="55"/>
      <c r="B947" s="136"/>
      <c r="C947" s="137"/>
      <c r="D947" s="137"/>
      <c r="E947" s="137"/>
      <c r="F947" s="55"/>
      <c r="G947" s="55"/>
      <c r="H947" s="55"/>
      <c r="I947" s="55"/>
      <c r="J947" s="55"/>
      <c r="K947" s="138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</row>
    <row r="948" spans="1:25" ht="13.5" customHeight="1">
      <c r="A948" s="55"/>
      <c r="B948" s="136"/>
      <c r="C948" s="137"/>
      <c r="D948" s="137"/>
      <c r="E948" s="137"/>
      <c r="F948" s="55"/>
      <c r="G948" s="55"/>
      <c r="H948" s="55"/>
      <c r="I948" s="55"/>
      <c r="J948" s="55"/>
      <c r="K948" s="138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</row>
    <row r="949" spans="1:25" ht="13.5" customHeight="1">
      <c r="A949" s="55"/>
      <c r="B949" s="136"/>
      <c r="C949" s="137"/>
      <c r="D949" s="137"/>
      <c r="E949" s="137"/>
      <c r="F949" s="55"/>
      <c r="G949" s="55"/>
      <c r="H949" s="55"/>
      <c r="I949" s="55"/>
      <c r="J949" s="55"/>
      <c r="K949" s="138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</row>
    <row r="950" spans="1:25" ht="13.5" customHeight="1">
      <c r="A950" s="55"/>
      <c r="B950" s="136"/>
      <c r="C950" s="137"/>
      <c r="D950" s="137"/>
      <c r="E950" s="137"/>
      <c r="F950" s="55"/>
      <c r="G950" s="55"/>
      <c r="H950" s="55"/>
      <c r="I950" s="55"/>
      <c r="J950" s="55"/>
      <c r="K950" s="138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</row>
    <row r="951" spans="1:25" ht="13.5" customHeight="1">
      <c r="A951" s="55"/>
      <c r="B951" s="136"/>
      <c r="C951" s="137"/>
      <c r="D951" s="137"/>
      <c r="E951" s="137"/>
      <c r="F951" s="55"/>
      <c r="G951" s="55"/>
      <c r="H951" s="55"/>
      <c r="I951" s="55"/>
      <c r="J951" s="55"/>
      <c r="K951" s="138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</row>
    <row r="952" spans="1:25" ht="13.5" customHeight="1">
      <c r="A952" s="55"/>
      <c r="B952" s="136"/>
      <c r="C952" s="137"/>
      <c r="D952" s="137"/>
      <c r="E952" s="137"/>
      <c r="F952" s="55"/>
      <c r="G952" s="55"/>
      <c r="H952" s="55"/>
      <c r="I952" s="55"/>
      <c r="J952" s="55"/>
      <c r="K952" s="138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</row>
    <row r="953" spans="1:25" ht="13.5" customHeight="1">
      <c r="A953" s="55"/>
      <c r="B953" s="136"/>
      <c r="C953" s="137"/>
      <c r="D953" s="137"/>
      <c r="E953" s="137"/>
      <c r="F953" s="55"/>
      <c r="G953" s="55"/>
      <c r="H953" s="55"/>
      <c r="I953" s="55"/>
      <c r="J953" s="55"/>
      <c r="K953" s="138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</row>
    <row r="954" spans="1:25" ht="13.5" customHeight="1">
      <c r="A954" s="55"/>
      <c r="B954" s="136"/>
      <c r="C954" s="137"/>
      <c r="D954" s="137"/>
      <c r="E954" s="137"/>
      <c r="F954" s="55"/>
      <c r="G954" s="55"/>
      <c r="H954" s="55"/>
      <c r="I954" s="55"/>
      <c r="J954" s="55"/>
      <c r="K954" s="138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</row>
    <row r="955" spans="1:25" ht="13.5" customHeight="1">
      <c r="A955" s="55"/>
      <c r="B955" s="136"/>
      <c r="C955" s="137"/>
      <c r="D955" s="137"/>
      <c r="E955" s="137"/>
      <c r="F955" s="55"/>
      <c r="G955" s="55"/>
      <c r="H955" s="55"/>
      <c r="I955" s="55"/>
      <c r="J955" s="55"/>
      <c r="K955" s="138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</row>
    <row r="956" spans="1:25" ht="13.5" customHeight="1">
      <c r="A956" s="55"/>
      <c r="B956" s="136"/>
      <c r="C956" s="137"/>
      <c r="D956" s="137"/>
      <c r="E956" s="137"/>
      <c r="F956" s="55"/>
      <c r="G956" s="55"/>
      <c r="H956" s="55"/>
      <c r="I956" s="55"/>
      <c r="J956" s="55"/>
      <c r="K956" s="138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</row>
    <row r="957" spans="1:25" ht="13.5" customHeight="1">
      <c r="A957" s="55"/>
      <c r="B957" s="136"/>
      <c r="C957" s="137"/>
      <c r="D957" s="137"/>
      <c r="E957" s="137"/>
      <c r="F957" s="55"/>
      <c r="G957" s="55"/>
      <c r="H957" s="55"/>
      <c r="I957" s="55"/>
      <c r="J957" s="55"/>
      <c r="K957" s="138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</row>
    <row r="958" spans="1:25" ht="13.5" customHeight="1">
      <c r="A958" s="55"/>
      <c r="B958" s="136"/>
      <c r="C958" s="137"/>
      <c r="D958" s="137"/>
      <c r="E958" s="137"/>
      <c r="F958" s="55"/>
      <c r="G958" s="55"/>
      <c r="H958" s="55"/>
      <c r="I958" s="55"/>
      <c r="J958" s="55"/>
      <c r="K958" s="138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</row>
    <row r="959" spans="1:25" ht="13.5" customHeight="1">
      <c r="A959" s="55"/>
      <c r="B959" s="136"/>
      <c r="C959" s="137"/>
      <c r="D959" s="137"/>
      <c r="E959" s="137"/>
      <c r="F959" s="55"/>
      <c r="G959" s="55"/>
      <c r="H959" s="55"/>
      <c r="I959" s="55"/>
      <c r="J959" s="55"/>
      <c r="K959" s="138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</row>
    <row r="960" spans="1:25" ht="13.5" customHeight="1">
      <c r="A960" s="55"/>
      <c r="B960" s="136"/>
      <c r="C960" s="137"/>
      <c r="D960" s="137"/>
      <c r="E960" s="137"/>
      <c r="F960" s="55"/>
      <c r="G960" s="55"/>
      <c r="H960" s="55"/>
      <c r="I960" s="55"/>
      <c r="J960" s="55"/>
      <c r="K960" s="138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</row>
    <row r="961" spans="1:25" ht="13.5" customHeight="1">
      <c r="A961" s="55"/>
      <c r="B961" s="136"/>
      <c r="C961" s="137"/>
      <c r="D961" s="137"/>
      <c r="E961" s="137"/>
      <c r="F961" s="55"/>
      <c r="G961" s="55"/>
      <c r="H961" s="55"/>
      <c r="I961" s="55"/>
      <c r="J961" s="55"/>
      <c r="K961" s="138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</row>
    <row r="962" spans="1:25" ht="13.5" customHeight="1">
      <c r="A962" s="55"/>
      <c r="B962" s="136"/>
      <c r="C962" s="137"/>
      <c r="D962" s="137"/>
      <c r="E962" s="137"/>
      <c r="F962" s="55"/>
      <c r="G962" s="55"/>
      <c r="H962" s="55"/>
      <c r="I962" s="55"/>
      <c r="J962" s="55"/>
      <c r="K962" s="138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</row>
    <row r="963" spans="1:25" ht="13.5" customHeight="1">
      <c r="A963" s="55"/>
      <c r="B963" s="136"/>
      <c r="C963" s="137"/>
      <c r="D963" s="137"/>
      <c r="E963" s="137"/>
      <c r="F963" s="55"/>
      <c r="G963" s="55"/>
      <c r="H963" s="55"/>
      <c r="I963" s="55"/>
      <c r="J963" s="55"/>
      <c r="K963" s="138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</row>
    <row r="964" spans="1:25" ht="13.5" customHeight="1">
      <c r="A964" s="55"/>
      <c r="B964" s="136"/>
      <c r="C964" s="137"/>
      <c r="D964" s="137"/>
      <c r="E964" s="137"/>
      <c r="F964" s="55"/>
      <c r="G964" s="55"/>
      <c r="H964" s="55"/>
      <c r="I964" s="55"/>
      <c r="J964" s="55"/>
      <c r="K964" s="138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</row>
    <row r="965" spans="1:25" ht="13.5" customHeight="1">
      <c r="A965" s="55"/>
      <c r="B965" s="136"/>
      <c r="C965" s="137"/>
      <c r="D965" s="137"/>
      <c r="E965" s="137"/>
      <c r="F965" s="55"/>
      <c r="G965" s="55"/>
      <c r="H965" s="55"/>
      <c r="I965" s="55"/>
      <c r="J965" s="55"/>
      <c r="K965" s="138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</row>
    <row r="966" spans="1:25" ht="13.5" customHeight="1">
      <c r="A966" s="55"/>
      <c r="B966" s="136"/>
      <c r="C966" s="137"/>
      <c r="D966" s="137"/>
      <c r="E966" s="137"/>
      <c r="F966" s="55"/>
      <c r="G966" s="55"/>
      <c r="H966" s="55"/>
      <c r="I966" s="55"/>
      <c r="J966" s="55"/>
      <c r="K966" s="138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</row>
    <row r="967" spans="1:25" ht="13.5" customHeight="1">
      <c r="A967" s="55"/>
      <c r="B967" s="136"/>
      <c r="C967" s="137"/>
      <c r="D967" s="137"/>
      <c r="E967" s="137"/>
      <c r="F967" s="55"/>
      <c r="G967" s="55"/>
      <c r="H967" s="55"/>
      <c r="I967" s="55"/>
      <c r="J967" s="55"/>
      <c r="K967" s="138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</row>
    <row r="968" spans="1:25" ht="13.5" customHeight="1">
      <c r="A968" s="55"/>
      <c r="B968" s="136"/>
      <c r="C968" s="137"/>
      <c r="D968" s="137"/>
      <c r="E968" s="137"/>
      <c r="F968" s="55"/>
      <c r="G968" s="55"/>
      <c r="H968" s="55"/>
      <c r="I968" s="55"/>
      <c r="J968" s="55"/>
      <c r="K968" s="138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</row>
    <row r="969" spans="1:25" ht="13.5" customHeight="1">
      <c r="A969" s="55"/>
      <c r="B969" s="136"/>
      <c r="C969" s="137"/>
      <c r="D969" s="137"/>
      <c r="E969" s="137"/>
      <c r="F969" s="55"/>
      <c r="G969" s="55"/>
      <c r="H969" s="55"/>
      <c r="I969" s="55"/>
      <c r="J969" s="55"/>
      <c r="K969" s="138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</row>
    <row r="970" spans="1:25" ht="13.5" customHeight="1">
      <c r="A970" s="55"/>
      <c r="B970" s="136"/>
      <c r="C970" s="137"/>
      <c r="D970" s="137"/>
      <c r="E970" s="137"/>
      <c r="F970" s="55"/>
      <c r="G970" s="55"/>
      <c r="H970" s="55"/>
      <c r="I970" s="55"/>
      <c r="J970" s="55"/>
      <c r="K970" s="138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</row>
    <row r="971" spans="1:25" ht="13.5" customHeight="1">
      <c r="A971" s="55"/>
      <c r="B971" s="136"/>
      <c r="C971" s="137"/>
      <c r="D971" s="137"/>
      <c r="E971" s="137"/>
      <c r="F971" s="55"/>
      <c r="G971" s="55"/>
      <c r="H971" s="55"/>
      <c r="I971" s="55"/>
      <c r="J971" s="55"/>
      <c r="K971" s="138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</row>
    <row r="972" spans="1:25" ht="13.5" customHeight="1">
      <c r="A972" s="55"/>
      <c r="B972" s="136"/>
      <c r="C972" s="137"/>
      <c r="D972" s="137"/>
      <c r="E972" s="137"/>
      <c r="F972" s="55"/>
      <c r="G972" s="55"/>
      <c r="H972" s="55"/>
      <c r="I972" s="55"/>
      <c r="J972" s="55"/>
      <c r="K972" s="138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</row>
    <row r="973" spans="1:25" ht="13.5" customHeight="1">
      <c r="A973" s="55"/>
      <c r="B973" s="136"/>
      <c r="C973" s="137"/>
      <c r="D973" s="137"/>
      <c r="E973" s="137"/>
      <c r="F973" s="55"/>
      <c r="G973" s="55"/>
      <c r="H973" s="55"/>
      <c r="I973" s="55"/>
      <c r="J973" s="55"/>
      <c r="K973" s="138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</row>
    <row r="974" spans="1:25" ht="13.5" customHeight="1">
      <c r="A974" s="55"/>
      <c r="B974" s="136"/>
      <c r="C974" s="137"/>
      <c r="D974" s="137"/>
      <c r="E974" s="137"/>
      <c r="F974" s="55"/>
      <c r="G974" s="55"/>
      <c r="H974" s="55"/>
      <c r="I974" s="55"/>
      <c r="J974" s="55"/>
      <c r="K974" s="138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</row>
    <row r="975" spans="1:25" ht="13.5" customHeight="1">
      <c r="A975" s="55"/>
      <c r="B975" s="136"/>
      <c r="C975" s="137"/>
      <c r="D975" s="137"/>
      <c r="E975" s="137"/>
      <c r="F975" s="55"/>
      <c r="G975" s="55"/>
      <c r="H975" s="55"/>
      <c r="I975" s="55"/>
      <c r="J975" s="55"/>
      <c r="K975" s="138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</row>
    <row r="976" spans="1:25" ht="13.5" customHeight="1">
      <c r="A976" s="55"/>
      <c r="B976" s="136"/>
      <c r="C976" s="137"/>
      <c r="D976" s="137"/>
      <c r="E976" s="137"/>
      <c r="F976" s="55"/>
      <c r="G976" s="55"/>
      <c r="H976" s="55"/>
      <c r="I976" s="55"/>
      <c r="J976" s="55"/>
      <c r="K976" s="138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</row>
    <row r="977" spans="1:25" ht="13.5" customHeight="1">
      <c r="A977" s="55"/>
      <c r="B977" s="136"/>
      <c r="C977" s="137"/>
      <c r="D977" s="137"/>
      <c r="E977" s="137"/>
      <c r="F977" s="55"/>
      <c r="G977" s="55"/>
      <c r="H977" s="55"/>
      <c r="I977" s="55"/>
      <c r="J977" s="55"/>
      <c r="K977" s="138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</row>
    <row r="978" spans="1:25" ht="13.5" customHeight="1">
      <c r="A978" s="55"/>
      <c r="B978" s="136"/>
      <c r="C978" s="137"/>
      <c r="D978" s="137"/>
      <c r="E978" s="137"/>
      <c r="F978" s="55"/>
      <c r="G978" s="55"/>
      <c r="H978" s="55"/>
      <c r="I978" s="55"/>
      <c r="J978" s="55"/>
      <c r="K978" s="138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</row>
    <row r="979" spans="1:25" ht="13.5" customHeight="1">
      <c r="A979" s="55"/>
      <c r="B979" s="136"/>
      <c r="C979" s="137"/>
      <c r="D979" s="137"/>
      <c r="E979" s="137"/>
      <c r="F979" s="55"/>
      <c r="G979" s="55"/>
      <c r="H979" s="55"/>
      <c r="I979" s="55"/>
      <c r="J979" s="55"/>
      <c r="K979" s="138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ht="13.5" customHeight="1">
      <c r="A980" s="55"/>
      <c r="B980" s="136"/>
      <c r="C980" s="137"/>
      <c r="D980" s="137"/>
      <c r="E980" s="137"/>
      <c r="F980" s="55"/>
      <c r="G980" s="55"/>
      <c r="H980" s="55"/>
      <c r="I980" s="55"/>
      <c r="J980" s="55"/>
      <c r="K980" s="138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13.5" customHeight="1">
      <c r="A981" s="55"/>
      <c r="B981" s="136"/>
      <c r="C981" s="137"/>
      <c r="D981" s="137"/>
      <c r="E981" s="137"/>
      <c r="F981" s="55"/>
      <c r="G981" s="55"/>
      <c r="H981" s="55"/>
      <c r="I981" s="55"/>
      <c r="J981" s="55"/>
      <c r="K981" s="138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</row>
    <row r="982" spans="1:25" ht="13.5" customHeight="1">
      <c r="A982" s="55"/>
      <c r="B982" s="136"/>
      <c r="C982" s="137"/>
      <c r="D982" s="137"/>
      <c r="E982" s="137"/>
      <c r="F982" s="55"/>
      <c r="G982" s="55"/>
      <c r="H982" s="55"/>
      <c r="I982" s="55"/>
      <c r="J982" s="55"/>
      <c r="K982" s="138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</row>
    <row r="983" spans="1:25" ht="13.5" customHeight="1">
      <c r="A983" s="55"/>
      <c r="B983" s="136"/>
      <c r="C983" s="137"/>
      <c r="D983" s="137"/>
      <c r="E983" s="137"/>
      <c r="F983" s="55"/>
      <c r="G983" s="55"/>
      <c r="H983" s="55"/>
      <c r="I983" s="55"/>
      <c r="J983" s="55"/>
      <c r="K983" s="138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</row>
    <row r="984" spans="1:25" ht="13.5" customHeight="1">
      <c r="A984" s="55"/>
      <c r="B984" s="136"/>
      <c r="C984" s="137"/>
      <c r="D984" s="137"/>
      <c r="E984" s="137"/>
      <c r="F984" s="55"/>
      <c r="G984" s="55"/>
      <c r="H984" s="55"/>
      <c r="I984" s="55"/>
      <c r="J984" s="55"/>
      <c r="K984" s="138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</row>
    <row r="985" spans="1:25" ht="13.5" customHeight="1">
      <c r="A985" s="55"/>
      <c r="B985" s="136"/>
      <c r="C985" s="137"/>
      <c r="D985" s="137"/>
      <c r="E985" s="137"/>
      <c r="F985" s="55"/>
      <c r="G985" s="55"/>
      <c r="H985" s="55"/>
      <c r="I985" s="55"/>
      <c r="J985" s="55"/>
      <c r="K985" s="138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</row>
    <row r="986" spans="1:25" ht="13.5" customHeight="1">
      <c r="A986" s="55"/>
      <c r="B986" s="136"/>
      <c r="C986" s="137"/>
      <c r="D986" s="137"/>
      <c r="E986" s="137"/>
      <c r="F986" s="55"/>
      <c r="G986" s="55"/>
      <c r="H986" s="55"/>
      <c r="I986" s="55"/>
      <c r="J986" s="55"/>
      <c r="K986" s="138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</row>
    <row r="987" spans="1:25" ht="13.5" customHeight="1">
      <c r="A987" s="55"/>
      <c r="B987" s="136"/>
      <c r="C987" s="137"/>
      <c r="D987" s="137"/>
      <c r="E987" s="137"/>
      <c r="F987" s="55"/>
      <c r="G987" s="55"/>
      <c r="H987" s="55"/>
      <c r="I987" s="55"/>
      <c r="J987" s="55"/>
      <c r="K987" s="138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</row>
    <row r="988" spans="1:25" ht="13.5" customHeight="1">
      <c r="A988" s="55"/>
      <c r="B988" s="136"/>
      <c r="C988" s="137"/>
      <c r="D988" s="137"/>
      <c r="E988" s="137"/>
      <c r="F988" s="55"/>
      <c r="G988" s="55"/>
      <c r="H988" s="55"/>
      <c r="I988" s="55"/>
      <c r="J988" s="55"/>
      <c r="K988" s="138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</row>
    <row r="989" spans="1:25" ht="13.5" customHeight="1">
      <c r="A989" s="55"/>
      <c r="B989" s="136"/>
      <c r="C989" s="137"/>
      <c r="D989" s="137"/>
      <c r="E989" s="137"/>
      <c r="F989" s="55"/>
      <c r="G989" s="55"/>
      <c r="H989" s="55"/>
      <c r="I989" s="55"/>
      <c r="J989" s="55"/>
      <c r="K989" s="138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</row>
    <row r="990" spans="1:25" ht="13.5" customHeight="1">
      <c r="A990" s="55"/>
      <c r="B990" s="136"/>
      <c r="C990" s="137"/>
      <c r="D990" s="137"/>
      <c r="E990" s="137"/>
      <c r="F990" s="55"/>
      <c r="G990" s="55"/>
      <c r="H990" s="55"/>
      <c r="I990" s="55"/>
      <c r="J990" s="55"/>
      <c r="K990" s="138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</row>
    <row r="991" spans="1:25" ht="13.5" customHeight="1">
      <c r="A991" s="55"/>
      <c r="B991" s="136"/>
      <c r="C991" s="137"/>
      <c r="D991" s="137"/>
      <c r="E991" s="137"/>
      <c r="F991" s="55"/>
      <c r="G991" s="55"/>
      <c r="H991" s="55"/>
      <c r="I991" s="55"/>
      <c r="J991" s="55"/>
      <c r="K991" s="138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</row>
    <row r="992" spans="1:25" ht="13.5" customHeight="1">
      <c r="A992" s="55"/>
      <c r="B992" s="136"/>
      <c r="C992" s="137"/>
      <c r="D992" s="137"/>
      <c r="E992" s="137"/>
      <c r="F992" s="55"/>
      <c r="G992" s="55"/>
      <c r="H992" s="55"/>
      <c r="I992" s="55"/>
      <c r="J992" s="55"/>
      <c r="K992" s="138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</row>
    <row r="993" spans="1:25" ht="13.5" customHeight="1">
      <c r="A993" s="55"/>
      <c r="B993" s="136"/>
      <c r="C993" s="137"/>
      <c r="D993" s="137"/>
      <c r="E993" s="137"/>
      <c r="F993" s="55"/>
      <c r="G993" s="55"/>
      <c r="H993" s="55"/>
      <c r="I993" s="55"/>
      <c r="J993" s="55"/>
      <c r="K993" s="138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</row>
    <row r="994" spans="1:25" ht="13.5" customHeight="1">
      <c r="A994" s="55"/>
      <c r="B994" s="136"/>
      <c r="C994" s="137"/>
      <c r="D994" s="137"/>
      <c r="E994" s="137"/>
      <c r="F994" s="55"/>
      <c r="G994" s="55"/>
      <c r="H994" s="55"/>
      <c r="I994" s="55"/>
      <c r="J994" s="55"/>
      <c r="K994" s="138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</row>
    <row r="995" spans="1:25" ht="13.5" customHeight="1">
      <c r="A995" s="55"/>
      <c r="B995" s="136"/>
      <c r="C995" s="137"/>
      <c r="D995" s="137"/>
      <c r="E995" s="137"/>
      <c r="F995" s="55"/>
      <c r="G995" s="55"/>
      <c r="H995" s="55"/>
      <c r="I995" s="55"/>
      <c r="J995" s="55"/>
      <c r="K995" s="138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</row>
    <row r="996" spans="1:25" ht="13.5" customHeight="1">
      <c r="A996" s="55"/>
      <c r="B996" s="136"/>
      <c r="C996" s="137"/>
      <c r="D996" s="137"/>
      <c r="E996" s="137"/>
      <c r="F996" s="55"/>
      <c r="G996" s="55"/>
      <c r="H996" s="55"/>
      <c r="I996" s="55"/>
      <c r="J996" s="55"/>
      <c r="K996" s="138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</row>
    <row r="997" spans="1:25" ht="13.5" customHeight="1">
      <c r="A997" s="55"/>
      <c r="B997" s="136"/>
      <c r="C997" s="137"/>
      <c r="D997" s="137"/>
      <c r="E997" s="137"/>
      <c r="F997" s="55"/>
      <c r="G997" s="55"/>
      <c r="H997" s="55"/>
      <c r="I997" s="55"/>
      <c r="J997" s="55"/>
      <c r="K997" s="138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</row>
    <row r="998" spans="1:25" ht="13.5" customHeight="1">
      <c r="A998" s="55"/>
      <c r="B998" s="136"/>
      <c r="C998" s="137"/>
      <c r="D998" s="137"/>
      <c r="E998" s="137"/>
      <c r="F998" s="55"/>
      <c r="G998" s="55"/>
      <c r="H998" s="55"/>
      <c r="I998" s="55"/>
      <c r="J998" s="55"/>
      <c r="K998" s="138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</row>
    <row r="999" spans="1:25" ht="13.5" customHeight="1">
      <c r="A999" s="55"/>
      <c r="B999" s="136"/>
      <c r="C999" s="137"/>
      <c r="D999" s="137"/>
      <c r="E999" s="137"/>
      <c r="F999" s="55"/>
      <c r="G999" s="55"/>
      <c r="H999" s="55"/>
      <c r="I999" s="55"/>
      <c r="J999" s="55"/>
      <c r="K999" s="138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</row>
  </sheetData>
  <sheetProtection algorithmName="SHA-512" hashValue="dTsRdDzr7BeVPglySmW4zcStP/mh+mOjLPFSvKqy7+5DthdgLQKfo5ai+HjRJLH+MVHGvlccu0DsYxClYPhQ3g==" saltValue="nt8RqQCRMNKFLg4bjuafkw==" spinCount="100000" sheet="1" objects="1" scenarios="1" formatColumns="0"/>
  <mergeCells count="31">
    <mergeCell ref="A8:D8"/>
    <mergeCell ref="E8:G8"/>
    <mergeCell ref="A9:D9"/>
    <mergeCell ref="E9:G9"/>
    <mergeCell ref="A10:D10"/>
    <mergeCell ref="E10:G10"/>
    <mergeCell ref="J25:K25"/>
    <mergeCell ref="J26:K26"/>
    <mergeCell ref="J27:K27"/>
    <mergeCell ref="J28:K28"/>
    <mergeCell ref="A11:D11"/>
    <mergeCell ref="E11:G11"/>
    <mergeCell ref="C13:D13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G51:I51"/>
    <mergeCell ref="J39:K39"/>
    <mergeCell ref="J40:K40"/>
    <mergeCell ref="J41:K41"/>
    <mergeCell ref="J42:K42"/>
    <mergeCell ref="J43:K43"/>
    <mergeCell ref="J44:K44"/>
    <mergeCell ref="J45:K45"/>
  </mergeCells>
  <pageMargins left="0.7" right="0.7" top="0.75" bottom="0.75" header="0.3" footer="0.3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6:K45"/>
  <sheetViews>
    <sheetView topLeftCell="A7" zoomScale="66" zoomScaleNormal="66" workbookViewId="0">
      <selection activeCell="C17" sqref="C17"/>
    </sheetView>
  </sheetViews>
  <sheetFormatPr defaultRowHeight="13.8"/>
  <cols>
    <col min="1" max="1" width="5.09765625" customWidth="1"/>
    <col min="2" max="2" width="43.09765625" customWidth="1"/>
    <col min="3" max="3" width="16.8984375" customWidth="1"/>
    <col min="4" max="4" width="8.69921875" hidden="1" customWidth="1"/>
    <col min="5" max="5" width="18.59765625" customWidth="1"/>
    <col min="6" max="6" width="15.8984375" customWidth="1"/>
    <col min="7" max="7" width="16.3984375" customWidth="1"/>
    <col min="8" max="8" width="43.8984375" customWidth="1"/>
    <col min="9" max="9" width="10.3984375" bestFit="1" customWidth="1"/>
    <col min="10" max="10" width="37.59765625" customWidth="1"/>
    <col min="11" max="11" width="9.765625E-2" customWidth="1"/>
  </cols>
  <sheetData>
    <row r="6" spans="1:10">
      <c r="A6" s="29" t="s">
        <v>18</v>
      </c>
    </row>
    <row r="7" spans="1:10" ht="14.4" thickBot="1"/>
    <row r="8" spans="1:10">
      <c r="A8" s="238" t="s">
        <v>2</v>
      </c>
      <c r="B8" s="239"/>
      <c r="C8" s="239"/>
      <c r="D8" s="239"/>
      <c r="E8" s="240" t="s">
        <v>104</v>
      </c>
      <c r="F8" s="240"/>
      <c r="G8" s="240"/>
      <c r="H8" s="240"/>
      <c r="I8" s="240"/>
      <c r="J8" s="241"/>
    </row>
    <row r="9" spans="1:10" ht="30.45" customHeight="1">
      <c r="A9" s="242" t="s">
        <v>4</v>
      </c>
      <c r="B9" s="243"/>
      <c r="C9" s="243"/>
      <c r="D9" s="243"/>
      <c r="E9" s="244">
        <f>Konzorcium_vez_Ktgvetési_terv!E10</f>
        <v>0</v>
      </c>
      <c r="F9" s="244"/>
      <c r="G9" s="244"/>
      <c r="H9" s="244"/>
      <c r="I9" s="244"/>
      <c r="J9" s="245"/>
    </row>
    <row r="10" spans="1:10" ht="30.45" customHeight="1">
      <c r="A10" s="242" t="s">
        <v>88</v>
      </c>
      <c r="B10" s="243"/>
      <c r="C10" s="243"/>
      <c r="D10" s="243"/>
      <c r="E10" s="244">
        <f>Konzorcium_vez_Ktgvetési_terv!E11</f>
        <v>0</v>
      </c>
      <c r="F10" s="244"/>
      <c r="G10" s="244"/>
      <c r="H10" s="244"/>
      <c r="I10" s="244"/>
      <c r="J10" s="245"/>
    </row>
    <row r="11" spans="1:10" ht="30.45" customHeight="1" thickBot="1">
      <c r="A11" s="246" t="s">
        <v>7</v>
      </c>
      <c r="B11" s="247"/>
      <c r="C11" s="247"/>
      <c r="D11" s="247"/>
      <c r="E11" s="248">
        <f>Konzorcium_vez_Ktgvetési_terv!E12</f>
        <v>0</v>
      </c>
      <c r="F11" s="248"/>
      <c r="G11" s="248"/>
      <c r="H11" s="248"/>
      <c r="I11" s="248"/>
      <c r="J11" s="249"/>
    </row>
    <row r="14" spans="1:10" ht="14.4" thickBot="1"/>
    <row r="15" spans="1:10" ht="15" thickTop="1" thickBot="1">
      <c r="A15" s="31"/>
      <c r="B15" s="32" t="s">
        <v>78</v>
      </c>
      <c r="C15" s="33" t="s">
        <v>85</v>
      </c>
      <c r="D15" s="34"/>
      <c r="E15" s="33" t="s">
        <v>86</v>
      </c>
      <c r="F15" s="33" t="s">
        <v>87</v>
      </c>
      <c r="G15" s="33" t="s">
        <v>79</v>
      </c>
    </row>
    <row r="16" spans="1:10" ht="15" thickTop="1" thickBot="1">
      <c r="A16" s="31">
        <v>1</v>
      </c>
      <c r="B16" s="31" t="s">
        <v>24</v>
      </c>
      <c r="C16" s="35">
        <f>Konzorcium_vez_Ktgvetési_terv!M17</f>
        <v>0</v>
      </c>
      <c r="D16" s="36"/>
      <c r="E16" s="35">
        <f>Tag1_Ktgvetési_terv!M17</f>
        <v>0</v>
      </c>
      <c r="F16" s="35">
        <f>Tag2_Ktgvetési_terv!M17</f>
        <v>0</v>
      </c>
      <c r="G16" s="37">
        <f>C16+E16+F16</f>
        <v>0</v>
      </c>
    </row>
    <row r="17" spans="1:11" ht="15" thickTop="1" thickBot="1">
      <c r="A17" s="31">
        <v>2</v>
      </c>
      <c r="B17" s="31" t="s">
        <v>80</v>
      </c>
      <c r="C17" s="35">
        <f>Konzorcium_vez_Ktgvetési_terv!M25</f>
        <v>0</v>
      </c>
      <c r="D17" s="36"/>
      <c r="E17" s="35">
        <f>Tag1_Ktgvetési_terv!M25</f>
        <v>0</v>
      </c>
      <c r="F17" s="35">
        <f>Tag2_Ktgvetési_terv!M25</f>
        <v>0</v>
      </c>
      <c r="G17" s="37">
        <f>C17+E17+F17</f>
        <v>0</v>
      </c>
    </row>
    <row r="18" spans="1:11" ht="15" thickTop="1" thickBot="1">
      <c r="A18" s="31">
        <v>3</v>
      </c>
      <c r="B18" s="31" t="s">
        <v>81</v>
      </c>
      <c r="C18" s="35">
        <f>Konzorcium_vez_Ktgvetési_terv!M62</f>
        <v>0</v>
      </c>
      <c r="D18" s="36"/>
      <c r="E18" s="35">
        <f>Tag1_Ktgvetési_terv!M62</f>
        <v>0</v>
      </c>
      <c r="F18" s="35">
        <f>Tag2_Ktgvetési_terv!M62</f>
        <v>0</v>
      </c>
      <c r="G18" s="37">
        <f>C18+E18+F18</f>
        <v>0</v>
      </c>
    </row>
    <row r="19" spans="1:11" ht="15" thickTop="1" thickBot="1">
      <c r="A19" s="236" t="s">
        <v>77</v>
      </c>
      <c r="B19" s="237"/>
      <c r="C19" s="37">
        <f>C16+C17+C18</f>
        <v>0</v>
      </c>
      <c r="D19" s="36"/>
      <c r="E19" s="37">
        <f>E16+E17+E18</f>
        <v>0</v>
      </c>
      <c r="F19" s="37">
        <f>F16+F17+F18</f>
        <v>0</v>
      </c>
      <c r="G19" s="38">
        <f>C19+E19+F19</f>
        <v>0</v>
      </c>
    </row>
    <row r="20" spans="1:11" ht="14.4" thickTop="1"/>
    <row r="22" spans="1:11" ht="14.4" thickBot="1"/>
    <row r="23" spans="1:11" ht="42" thickBot="1">
      <c r="A23" s="190"/>
      <c r="B23" s="201" t="s">
        <v>129</v>
      </c>
      <c r="C23" s="190"/>
      <c r="D23" s="191"/>
      <c r="E23" s="65"/>
      <c r="G23" s="190"/>
      <c r="H23" s="201" t="s">
        <v>131</v>
      </c>
      <c r="I23" s="190"/>
      <c r="J23" s="191"/>
      <c r="K23" s="65"/>
    </row>
    <row r="24" spans="1:11">
      <c r="A24" s="192"/>
      <c r="B24" s="193" t="s">
        <v>78</v>
      </c>
      <c r="C24" s="194" t="s">
        <v>79</v>
      </c>
      <c r="D24" s="133"/>
      <c r="E24" s="195" t="s">
        <v>127</v>
      </c>
      <c r="G24" s="192"/>
      <c r="H24" s="193" t="s">
        <v>78</v>
      </c>
      <c r="I24" s="194" t="s">
        <v>79</v>
      </c>
      <c r="J24" s="195" t="s">
        <v>127</v>
      </c>
    </row>
    <row r="25" spans="1:11">
      <c r="A25" s="196">
        <v>1</v>
      </c>
      <c r="B25" s="196" t="s">
        <v>24</v>
      </c>
      <c r="C25" s="197"/>
      <c r="D25" s="133"/>
      <c r="E25" s="198"/>
      <c r="G25" s="196">
        <v>1</v>
      </c>
      <c r="H25" s="196" t="s">
        <v>24</v>
      </c>
      <c r="I25" s="197"/>
      <c r="J25" s="199"/>
      <c r="K25" s="198"/>
    </row>
    <row r="26" spans="1:11">
      <c r="A26" s="196">
        <v>2</v>
      </c>
      <c r="B26" s="196" t="s">
        <v>80</v>
      </c>
      <c r="C26" s="197"/>
      <c r="D26" s="133"/>
      <c r="E26" s="199"/>
      <c r="G26" s="196">
        <v>2</v>
      </c>
      <c r="H26" s="196" t="s">
        <v>80</v>
      </c>
      <c r="I26" s="197"/>
      <c r="J26" s="199"/>
      <c r="K26" s="199"/>
    </row>
    <row r="27" spans="1:11">
      <c r="A27" s="196">
        <v>3</v>
      </c>
      <c r="B27" s="196" t="s">
        <v>81</v>
      </c>
      <c r="C27" s="197"/>
      <c r="D27" s="65"/>
      <c r="E27" s="198"/>
      <c r="G27" s="196">
        <v>3</v>
      </c>
      <c r="H27" s="196" t="s">
        <v>81</v>
      </c>
      <c r="I27" s="197"/>
      <c r="J27" s="198"/>
      <c r="K27" s="198"/>
    </row>
    <row r="28" spans="1:11">
      <c r="A28" s="234" t="s">
        <v>128</v>
      </c>
      <c r="B28" s="229"/>
      <c r="C28" s="200">
        <f>C25+C26+C27</f>
        <v>0</v>
      </c>
      <c r="D28" s="65"/>
      <c r="E28" s="198"/>
      <c r="F28" s="4"/>
      <c r="G28" s="234" t="s">
        <v>128</v>
      </c>
      <c r="H28" s="229"/>
      <c r="I28" s="200">
        <f>I25+I26+I27</f>
        <v>0</v>
      </c>
      <c r="J28" s="65"/>
      <c r="K28" s="198"/>
    </row>
    <row r="31" spans="1:11" ht="14.4" thickBot="1"/>
    <row r="32" spans="1:11" ht="42" thickBot="1">
      <c r="A32" s="190"/>
      <c r="B32" s="201" t="s">
        <v>130</v>
      </c>
      <c r="C32" s="190"/>
      <c r="D32" s="191"/>
      <c r="E32" s="65"/>
      <c r="G32" s="203" t="s">
        <v>132</v>
      </c>
      <c r="H32" s="201" t="s">
        <v>131</v>
      </c>
      <c r="I32" s="190"/>
      <c r="J32" s="191"/>
    </row>
    <row r="33" spans="1:10">
      <c r="A33" s="192"/>
      <c r="B33" s="193" t="s">
        <v>78</v>
      </c>
      <c r="C33" s="194" t="s">
        <v>79</v>
      </c>
      <c r="D33" s="133"/>
      <c r="E33" s="195" t="s">
        <v>127</v>
      </c>
      <c r="G33" s="192"/>
      <c r="H33" s="193" t="s">
        <v>78</v>
      </c>
      <c r="I33" s="194" t="s">
        <v>79</v>
      </c>
      <c r="J33" s="195"/>
    </row>
    <row r="34" spans="1:10">
      <c r="A34" s="196">
        <v>1</v>
      </c>
      <c r="B34" s="196" t="s">
        <v>24</v>
      </c>
      <c r="C34" s="197"/>
      <c r="D34" s="133"/>
      <c r="E34" s="198"/>
      <c r="G34" s="196">
        <v>1</v>
      </c>
      <c r="H34" s="196" t="s">
        <v>24</v>
      </c>
      <c r="I34" s="223">
        <f>C25+C34+J25</f>
        <v>0</v>
      </c>
    </row>
    <row r="35" spans="1:10">
      <c r="A35" s="196">
        <v>2</v>
      </c>
      <c r="B35" s="196" t="s">
        <v>80</v>
      </c>
      <c r="C35" s="197"/>
      <c r="D35" s="133"/>
      <c r="E35" s="199"/>
      <c r="G35" s="196">
        <v>2</v>
      </c>
      <c r="H35" s="196" t="s">
        <v>80</v>
      </c>
      <c r="I35" s="223">
        <f>C26+C35+J26</f>
        <v>0</v>
      </c>
    </row>
    <row r="36" spans="1:10">
      <c r="A36" s="196">
        <v>3</v>
      </c>
      <c r="B36" s="196" t="s">
        <v>81</v>
      </c>
      <c r="C36" s="197"/>
      <c r="D36" s="65"/>
      <c r="E36" s="198"/>
      <c r="G36" s="196">
        <v>3</v>
      </c>
      <c r="H36" s="196" t="s">
        <v>81</v>
      </c>
      <c r="I36" s="224">
        <f>C27+C36+J27</f>
        <v>0</v>
      </c>
    </row>
    <row r="37" spans="1:10">
      <c r="A37" s="234" t="s">
        <v>128</v>
      </c>
      <c r="B37" s="229"/>
      <c r="C37" s="200">
        <f>C34+C35+C36</f>
        <v>0</v>
      </c>
      <c r="D37" s="65"/>
      <c r="E37" s="198"/>
      <c r="G37" s="234" t="s">
        <v>128</v>
      </c>
      <c r="H37" s="229"/>
      <c r="I37" s="224">
        <f>C28+I28+C37</f>
        <v>0</v>
      </c>
    </row>
    <row r="41" spans="1:10">
      <c r="A41" s="13" t="s">
        <v>14</v>
      </c>
      <c r="B41" s="21"/>
      <c r="C41" s="21"/>
      <c r="D41" s="21"/>
      <c r="E41" s="21"/>
      <c r="F41" s="21"/>
      <c r="G41" s="21"/>
      <c r="H41" s="21"/>
      <c r="I41" s="21"/>
      <c r="J41" s="21"/>
    </row>
    <row r="42" spans="1:10">
      <c r="A42" s="13"/>
      <c r="B42" s="21"/>
      <c r="C42" s="21"/>
      <c r="D42" s="21"/>
      <c r="E42" s="21"/>
      <c r="F42" s="21"/>
      <c r="G42" s="21"/>
      <c r="H42" s="21"/>
      <c r="I42" s="21"/>
      <c r="J42" s="21"/>
    </row>
    <row r="43" spans="1:10">
      <c r="A43" s="13"/>
      <c r="B43" s="21"/>
      <c r="C43" s="21"/>
      <c r="D43" s="21"/>
      <c r="E43" s="21"/>
      <c r="F43" s="21"/>
      <c r="G43" s="21"/>
      <c r="H43" s="21"/>
      <c r="I43" s="21"/>
      <c r="J43" s="21"/>
    </row>
    <row r="44" spans="1:10">
      <c r="A44" s="3"/>
      <c r="B44" s="13"/>
      <c r="C44" s="13"/>
      <c r="D44" s="53"/>
      <c r="E44" s="11" t="s">
        <v>15</v>
      </c>
      <c r="F44" s="53"/>
      <c r="G44" s="5"/>
      <c r="H44" s="5"/>
      <c r="I44" s="202"/>
      <c r="J44" s="202"/>
    </row>
    <row r="45" spans="1:10">
      <c r="A45" s="13"/>
      <c r="B45" s="13"/>
      <c r="C45" s="13"/>
      <c r="D45" s="13"/>
      <c r="E45" s="13"/>
      <c r="F45" s="13"/>
      <c r="G45" s="235" t="s">
        <v>16</v>
      </c>
      <c r="H45" s="235"/>
      <c r="I45" s="202"/>
      <c r="J45" s="202"/>
    </row>
  </sheetData>
  <sheetProtection algorithmName="SHA-512" hashValue="JyzC7K6L8RNJDWOUJg9k5IwFeLFFDNwo3/0h6luAf8cMCc6R5sUl998agT0IwAhwhj+uMUvNnlbfnxXVv6thxA==" saltValue="UfwYU6SQNXQvm7vn0nQQ/Q==" spinCount="100000" sheet="1" objects="1" scenarios="1" formatColumns="0"/>
  <mergeCells count="14">
    <mergeCell ref="A37:B37"/>
    <mergeCell ref="G37:H37"/>
    <mergeCell ref="G45:H45"/>
    <mergeCell ref="A19:B19"/>
    <mergeCell ref="A8:D8"/>
    <mergeCell ref="E8:J8"/>
    <mergeCell ref="A9:D9"/>
    <mergeCell ref="E9:J9"/>
    <mergeCell ref="A10:D10"/>
    <mergeCell ref="E10:J10"/>
    <mergeCell ref="A11:D11"/>
    <mergeCell ref="E11:J11"/>
    <mergeCell ref="A28:B28"/>
    <mergeCell ref="G28:H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8:IS40"/>
  <sheetViews>
    <sheetView topLeftCell="A7" zoomScaleNormal="100" workbookViewId="0">
      <selection activeCell="J26" sqref="J26"/>
    </sheetView>
  </sheetViews>
  <sheetFormatPr defaultColWidth="8.796875" defaultRowHeight="13.8"/>
  <cols>
    <col min="1" max="1" width="8.09765625" style="23" customWidth="1"/>
    <col min="2" max="3" width="8.796875" style="3"/>
    <col min="4" max="4" width="11.296875" style="3" customWidth="1"/>
    <col min="5" max="5" width="8.796875" style="3"/>
    <col min="6" max="6" width="12.796875" style="3" customWidth="1"/>
    <col min="7" max="7" width="11.19921875" style="3" customWidth="1"/>
    <col min="8" max="8" width="14.796875" style="3" hidden="1" customWidth="1"/>
    <col min="9" max="9" width="3.796875" style="3" hidden="1" customWidth="1"/>
    <col min="10" max="10" width="22.796875" style="3" customWidth="1"/>
    <col min="11" max="11" width="32.5" style="3" customWidth="1"/>
    <col min="12" max="13" width="20.59765625" style="3" customWidth="1"/>
    <col min="14" max="20" width="8.796875" style="3"/>
    <col min="21" max="21" width="16.796875" style="3" bestFit="1" customWidth="1"/>
    <col min="22" max="255" width="8.796875" style="3"/>
    <col min="256" max="256" width="9.09765625" style="3" bestFit="1" customWidth="1"/>
    <col min="257" max="16384" width="8.796875" style="3"/>
  </cols>
  <sheetData>
    <row r="8" spans="1:253">
      <c r="A8" s="29" t="s">
        <v>18</v>
      </c>
      <c r="B8" s="29"/>
      <c r="C8" s="1"/>
      <c r="D8" s="1"/>
      <c r="E8" s="1"/>
      <c r="F8" s="1"/>
      <c r="G8" s="1"/>
      <c r="H8" s="1"/>
      <c r="I8" s="1"/>
      <c r="J8" s="6"/>
      <c r="K8" s="7"/>
      <c r="L8" s="6"/>
      <c r="M8" s="6"/>
    </row>
    <row r="9" spans="1:253" ht="14.4" thickBot="1">
      <c r="B9" s="8"/>
      <c r="C9" s="8"/>
      <c r="D9" s="8"/>
      <c r="E9" s="8"/>
      <c r="F9" s="8"/>
      <c r="G9" s="8"/>
      <c r="H9" s="8"/>
      <c r="I9" s="8"/>
      <c r="J9" s="8"/>
      <c r="L9" s="8"/>
      <c r="M9" s="8"/>
    </row>
    <row r="10" spans="1:253" ht="14.55" customHeight="1">
      <c r="A10" s="238" t="s">
        <v>2</v>
      </c>
      <c r="B10" s="239"/>
      <c r="C10" s="239"/>
      <c r="D10" s="239"/>
      <c r="E10" s="240" t="s">
        <v>104</v>
      </c>
      <c r="F10" s="240"/>
      <c r="G10" s="240"/>
      <c r="H10" s="240"/>
      <c r="I10" s="240"/>
      <c r="J10" s="241"/>
      <c r="L10" s="9"/>
      <c r="M10" s="9"/>
    </row>
    <row r="11" spans="1:253" ht="14.55" customHeight="1">
      <c r="A11" s="242" t="s">
        <v>4</v>
      </c>
      <c r="B11" s="243"/>
      <c r="C11" s="243"/>
      <c r="D11" s="243"/>
      <c r="E11" s="244">
        <f>Konzorcium_vez_Ktgvetési_terv!E10</f>
        <v>0</v>
      </c>
      <c r="F11" s="244"/>
      <c r="G11" s="244"/>
      <c r="H11" s="244"/>
      <c r="I11" s="244"/>
      <c r="J11" s="245"/>
      <c r="L11" s="10"/>
      <c r="M11" s="10"/>
    </row>
    <row r="12" spans="1:253" ht="28.8" customHeight="1">
      <c r="A12" s="242" t="s">
        <v>88</v>
      </c>
      <c r="B12" s="243"/>
      <c r="C12" s="243"/>
      <c r="D12" s="243"/>
      <c r="E12" s="244">
        <f>Konzorcium_vez_Ktgvetési_terv!E11</f>
        <v>0</v>
      </c>
      <c r="F12" s="244"/>
      <c r="G12" s="244"/>
      <c r="H12" s="244"/>
      <c r="I12" s="244"/>
      <c r="J12" s="245"/>
      <c r="L12" s="10"/>
      <c r="M12" s="10"/>
    </row>
    <row r="13" spans="1:253" ht="28.8" customHeight="1" thickBot="1">
      <c r="A13" s="246" t="s">
        <v>7</v>
      </c>
      <c r="B13" s="247"/>
      <c r="C13" s="247"/>
      <c r="D13" s="247"/>
      <c r="E13" s="248">
        <f>Konzorcium_vez_Ktgvetési_terv!E12</f>
        <v>0</v>
      </c>
      <c r="F13" s="248"/>
      <c r="G13" s="248"/>
      <c r="H13" s="248"/>
      <c r="I13" s="248"/>
      <c r="J13" s="249"/>
      <c r="L13" s="10"/>
      <c r="M13" s="10"/>
    </row>
    <row r="14" spans="1:253">
      <c r="B14" s="11"/>
      <c r="C14" s="11"/>
      <c r="D14" s="11"/>
      <c r="E14" s="11"/>
      <c r="F14" s="11"/>
      <c r="G14" s="11"/>
      <c r="H14" s="11"/>
      <c r="I14" s="11"/>
      <c r="J14" s="11"/>
      <c r="L14" s="11"/>
      <c r="M14" s="11"/>
    </row>
    <row r="15" spans="1:253" ht="14.4" thickBot="1">
      <c r="A15" s="24"/>
      <c r="B15" s="12"/>
      <c r="C15" s="12"/>
      <c r="D15" s="12"/>
      <c r="E15" s="12"/>
      <c r="F15" s="12"/>
      <c r="G15" s="12"/>
      <c r="H15" s="12"/>
      <c r="I15" s="12"/>
      <c r="J15" s="12"/>
      <c r="L15" s="12"/>
      <c r="M15" s="12"/>
    </row>
    <row r="16" spans="1:253" s="16" customFormat="1" ht="26.4">
      <c r="A16" s="40" t="s">
        <v>10</v>
      </c>
      <c r="B16" s="250" t="s">
        <v>22</v>
      </c>
      <c r="C16" s="251"/>
      <c r="D16" s="251"/>
      <c r="E16" s="251"/>
      <c r="F16" s="251"/>
      <c r="G16" s="251"/>
      <c r="H16" s="251"/>
      <c r="I16" s="252"/>
      <c r="J16" s="41" t="s">
        <v>69</v>
      </c>
      <c r="K16" s="14"/>
      <c r="L16" s="14"/>
      <c r="M16" s="14"/>
      <c r="N16" s="14"/>
      <c r="O16" s="14"/>
      <c r="P16" s="14"/>
      <c r="Q16" s="14"/>
      <c r="R16" s="15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</row>
    <row r="17" spans="1:253" s="20" customFormat="1" ht="15" customHeight="1" thickBot="1">
      <c r="A17" s="42" t="s">
        <v>17</v>
      </c>
      <c r="B17" s="253" t="s">
        <v>23</v>
      </c>
      <c r="C17" s="253"/>
      <c r="D17" s="253"/>
      <c r="E17" s="253"/>
      <c r="F17" s="253"/>
      <c r="G17" s="253"/>
      <c r="H17" s="253"/>
      <c r="I17" s="253"/>
      <c r="J17" s="50" t="s">
        <v>82</v>
      </c>
      <c r="K17" s="18"/>
      <c r="L17" s="17"/>
      <c r="M17" s="17"/>
      <c r="N17" s="17"/>
      <c r="O17" s="17"/>
      <c r="P17" s="17"/>
      <c r="Q17" s="17"/>
      <c r="R17" s="19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</row>
    <row r="18" spans="1:253" ht="15" customHeight="1" thickBot="1">
      <c r="A18" s="51" t="s">
        <v>19</v>
      </c>
      <c r="B18" s="254" t="s">
        <v>76</v>
      </c>
      <c r="C18" s="255"/>
      <c r="D18" s="255"/>
      <c r="E18" s="255"/>
      <c r="F18" s="255"/>
      <c r="G18" s="255"/>
      <c r="H18" s="255"/>
      <c r="I18" s="256"/>
      <c r="J18" s="39">
        <f>Konzorcium_vez_Ktgvetési_terv!M17+Tag1_Ktgvetési_terv!M17+Tag2_Ktgvetési_terv!M17</f>
        <v>0</v>
      </c>
      <c r="K18" s="18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</row>
    <row r="19" spans="1:253" ht="15" customHeight="1" thickBot="1">
      <c r="A19" s="43" t="s">
        <v>20</v>
      </c>
      <c r="B19" s="254" t="s">
        <v>75</v>
      </c>
      <c r="C19" s="255"/>
      <c r="D19" s="255"/>
      <c r="E19" s="255"/>
      <c r="F19" s="255"/>
      <c r="G19" s="255"/>
      <c r="H19" s="255"/>
      <c r="I19" s="256"/>
      <c r="J19" s="27">
        <f>Konzorcium_vez_Ktgvetési_terv!M25+Tag1_Ktgvetési_terv!M25+Tag2_Ktgvetési_terv!M25</f>
        <v>0</v>
      </c>
      <c r="K19" s="18"/>
      <c r="L19" s="30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</row>
    <row r="20" spans="1:253" ht="15" customHeight="1" thickBot="1">
      <c r="A20" s="44" t="s">
        <v>35</v>
      </c>
      <c r="B20" s="257" t="s">
        <v>36</v>
      </c>
      <c r="C20" s="258"/>
      <c r="D20" s="258"/>
      <c r="E20" s="258"/>
      <c r="F20" s="258"/>
      <c r="G20" s="258"/>
      <c r="H20" s="258"/>
      <c r="I20" s="259"/>
      <c r="J20" s="28">
        <f>Konzorcium_vez_Ktgvetési_terv!M26+Tag1_Ktgvetési_terv!M26+Tag2_Ktgvetési_terv!M26</f>
        <v>0</v>
      </c>
      <c r="K20" s="18"/>
      <c r="IS20" s="3">
        <v>150000</v>
      </c>
    </row>
    <row r="21" spans="1:253" ht="14.4" thickBot="1">
      <c r="A21" s="44" t="s">
        <v>42</v>
      </c>
      <c r="B21" s="45" t="s">
        <v>47</v>
      </c>
      <c r="C21" s="46"/>
      <c r="D21" s="46"/>
      <c r="E21" s="46"/>
      <c r="F21" s="46"/>
      <c r="G21" s="46"/>
      <c r="H21" s="47"/>
      <c r="I21" s="48"/>
      <c r="J21" s="28">
        <f>Konzorcium_vez_Ktgvetési_terv!M35+Tag1_Ktgvetési_terv!M35+Tag2_Ktgvetési_terv!M35</f>
        <v>0</v>
      </c>
      <c r="K21" s="18"/>
    </row>
    <row r="22" spans="1:253" ht="14.4" thickBot="1">
      <c r="A22" s="44" t="s">
        <v>46</v>
      </c>
      <c r="B22" s="45" t="s">
        <v>52</v>
      </c>
      <c r="C22" s="46"/>
      <c r="D22" s="46"/>
      <c r="E22" s="46"/>
      <c r="F22" s="46"/>
      <c r="G22" s="46"/>
      <c r="H22" s="47"/>
      <c r="I22" s="48"/>
      <c r="J22" s="28">
        <f>Konzorcium_vez_Ktgvetési_terv!M39+Tag1_Ktgvetési_terv!M39+Tag2_Ktgvetési_terv!M39</f>
        <v>0</v>
      </c>
      <c r="K22" s="18"/>
    </row>
    <row r="23" spans="1:253" ht="14.4" thickBot="1">
      <c r="A23" s="44" t="s">
        <v>51</v>
      </c>
      <c r="B23" s="45" t="s">
        <v>57</v>
      </c>
      <c r="C23" s="46"/>
      <c r="D23" s="46"/>
      <c r="E23" s="46"/>
      <c r="F23" s="46"/>
      <c r="G23" s="46"/>
      <c r="H23" s="47"/>
      <c r="I23" s="48"/>
      <c r="J23" s="28">
        <f>Konzorcium_vez_Ktgvetési_terv!M43+Tag1_Ktgvetési_terv!M43+Tag2_Ktgvetési_terv!M43</f>
        <v>0</v>
      </c>
      <c r="K23" s="18"/>
    </row>
    <row r="24" spans="1:253" ht="14.4" thickBot="1">
      <c r="A24" s="44" t="s">
        <v>56</v>
      </c>
      <c r="B24" s="45" t="s">
        <v>63</v>
      </c>
      <c r="C24" s="46"/>
      <c r="D24" s="46"/>
      <c r="E24" s="46"/>
      <c r="F24" s="46"/>
      <c r="G24" s="46"/>
      <c r="H24" s="47"/>
      <c r="I24" s="48"/>
      <c r="J24" s="28">
        <f>Konzorcium_vez_Ktgvetési_terv!M56+Tag1_Ktgvetési_terv!M56+Tag2_Ktgvetési_terv!M56</f>
        <v>0</v>
      </c>
      <c r="K24" s="18"/>
    </row>
    <row r="25" spans="1:253" ht="15" customHeight="1" thickBot="1">
      <c r="A25" s="43" t="s">
        <v>21</v>
      </c>
      <c r="B25" s="254" t="s">
        <v>74</v>
      </c>
      <c r="C25" s="255"/>
      <c r="D25" s="255"/>
      <c r="E25" s="255"/>
      <c r="F25" s="255"/>
      <c r="G25" s="255"/>
      <c r="H25" s="255"/>
      <c r="I25" s="256"/>
      <c r="J25" s="27">
        <f>Konzorcium_vez_Ktgvetési_terv!M62+Tag1_Ktgvetési_terv!M62+Tag2_Ktgvetési_terv!M62</f>
        <v>0</v>
      </c>
      <c r="K25" s="18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</row>
    <row r="26" spans="1:253" ht="15" customHeight="1" thickBot="1">
      <c r="A26" s="44" t="s">
        <v>64</v>
      </c>
      <c r="B26" s="257" t="s">
        <v>65</v>
      </c>
      <c r="C26" s="258"/>
      <c r="D26" s="258"/>
      <c r="E26" s="258"/>
      <c r="F26" s="258"/>
      <c r="G26" s="258"/>
      <c r="H26" s="258"/>
      <c r="I26" s="259"/>
      <c r="J26" s="28">
        <f>Konzorcium_vez_Ktgvetési_terv!M63+Tag1_Ktgvetési_terv!M63+Tag2_Ktgvetési_terv!M63</f>
        <v>0</v>
      </c>
      <c r="K26" s="18"/>
    </row>
    <row r="27" spans="1:253" ht="15" customHeight="1" thickBot="1">
      <c r="A27" s="260" t="s">
        <v>70</v>
      </c>
      <c r="B27" s="261"/>
      <c r="C27" s="261"/>
      <c r="D27" s="261"/>
      <c r="E27" s="261"/>
      <c r="F27" s="261"/>
      <c r="G27" s="261"/>
      <c r="H27" s="261"/>
      <c r="I27" s="262"/>
      <c r="J27" s="49">
        <f>Konzorcium_vez_Ktgvetési_terv!M67+Tag1_Ktgvetési_terv!M67+Tag2_Ktgvetési_terv!M67</f>
        <v>0</v>
      </c>
      <c r="K27" s="18"/>
    </row>
    <row r="28" spans="1:253">
      <c r="A28"/>
      <c r="B28"/>
      <c r="C28"/>
      <c r="D28"/>
      <c r="E28"/>
      <c r="F28"/>
      <c r="G28"/>
      <c r="H28"/>
      <c r="I28"/>
      <c r="J28"/>
      <c r="K28" s="4"/>
      <c r="L28" s="13"/>
      <c r="M28" s="13"/>
    </row>
    <row r="29" spans="1:253">
      <c r="A29"/>
      <c r="B29"/>
      <c r="C29"/>
      <c r="D29"/>
      <c r="E29"/>
      <c r="F29"/>
      <c r="G29"/>
      <c r="H29"/>
      <c r="I29"/>
      <c r="J29"/>
      <c r="K29" s="4"/>
      <c r="L29" s="13"/>
      <c r="M29" s="13"/>
    </row>
    <row r="30" spans="1:253">
      <c r="A30" s="25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2"/>
      <c r="M30" s="22"/>
    </row>
    <row r="31" spans="1:253">
      <c r="A31" s="13" t="s">
        <v>14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2"/>
      <c r="M31" s="22"/>
    </row>
    <row r="32" spans="1:253">
      <c r="A32" s="13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2"/>
      <c r="M32" s="22"/>
    </row>
    <row r="33" spans="1:13">
      <c r="A33" s="13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2"/>
      <c r="M33" s="22"/>
    </row>
    <row r="34" spans="1:13" ht="13.8" customHeight="1">
      <c r="A34" s="3"/>
      <c r="B34" s="13"/>
      <c r="C34" s="13"/>
      <c r="D34" s="53"/>
      <c r="E34" s="11" t="s">
        <v>15</v>
      </c>
      <c r="F34" s="53"/>
      <c r="G34" s="5"/>
      <c r="H34" s="5"/>
      <c r="I34" s="5"/>
      <c r="J34" s="5"/>
      <c r="K34" s="21"/>
      <c r="L34" s="13"/>
      <c r="M34" s="13"/>
    </row>
    <row r="35" spans="1:13">
      <c r="A35" s="13"/>
      <c r="B35" s="13"/>
      <c r="C35" s="13"/>
      <c r="D35" s="13"/>
      <c r="E35" s="13"/>
      <c r="F35" s="13"/>
      <c r="G35" s="52" t="s">
        <v>16</v>
      </c>
      <c r="H35" s="52"/>
      <c r="I35" s="52"/>
      <c r="J35" s="52"/>
      <c r="K35" s="4"/>
      <c r="L35" s="13"/>
      <c r="M35" s="13"/>
    </row>
    <row r="36" spans="1:13">
      <c r="A36" s="26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3">
      <c r="A37" s="26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3">
      <c r="A38"/>
      <c r="B38"/>
      <c r="C38"/>
      <c r="D38"/>
      <c r="E38"/>
      <c r="F38"/>
      <c r="G38"/>
      <c r="H38"/>
      <c r="I38"/>
      <c r="J38"/>
      <c r="K38" s="4"/>
      <c r="L38" s="13"/>
      <c r="M38" s="13"/>
    </row>
    <row r="39" spans="1:13">
      <c r="K39" s="4"/>
      <c r="L39" s="11"/>
      <c r="M39" s="11"/>
    </row>
    <row r="40" spans="1:13">
      <c r="K40" s="2"/>
    </row>
  </sheetData>
  <sheetProtection algorithmName="SHA-512" hashValue="/HzhcYATBa2+FD1tVCM/MX1vuyo2x0eF6Wro0xP6JRtXi7xLdCh5tDYEaPwdXj81ebqeqpy6i+EbfY3WuCMHmg==" saltValue="AGUGoZFGlQQN+TYQQ9XGLQ==" spinCount="100000" sheet="1" objects="1" scenarios="1" formatCells="0"/>
  <mergeCells count="16">
    <mergeCell ref="B25:I25"/>
    <mergeCell ref="B26:I26"/>
    <mergeCell ref="A27:I27"/>
    <mergeCell ref="B19:I19"/>
    <mergeCell ref="B20:I20"/>
    <mergeCell ref="B16:I16"/>
    <mergeCell ref="B17:I17"/>
    <mergeCell ref="B18:I18"/>
    <mergeCell ref="A10:D10"/>
    <mergeCell ref="E10:J10"/>
    <mergeCell ref="A11:D11"/>
    <mergeCell ref="E11:J11"/>
    <mergeCell ref="A12:D12"/>
    <mergeCell ref="E12:J12"/>
    <mergeCell ref="A13:D13"/>
    <mergeCell ref="E13:J13"/>
  </mergeCells>
  <phoneticPr fontId="17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ignoredErrors>
    <ignoredError sqref="E11:E1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0.39997558519241921"/>
  </sheetPr>
  <dimension ref="A1:IW995"/>
  <sheetViews>
    <sheetView topLeftCell="A34" zoomScale="85" zoomScaleNormal="85" workbookViewId="0">
      <selection activeCell="M69" sqref="M69"/>
    </sheetView>
  </sheetViews>
  <sheetFormatPr defaultColWidth="12.59765625" defaultRowHeight="15" customHeight="1"/>
  <cols>
    <col min="1" max="1" width="10.69921875" style="56" customWidth="1"/>
    <col min="2" max="3" width="7.69921875" style="56" customWidth="1"/>
    <col min="4" max="4" width="11.09765625" style="56" customWidth="1"/>
    <col min="5" max="5" width="7.69921875" style="56" customWidth="1"/>
    <col min="6" max="6" width="11.19921875" style="56" customWidth="1"/>
    <col min="7" max="7" width="14.09765625" style="56" customWidth="1"/>
    <col min="8" max="8" width="10.8984375" style="56" customWidth="1"/>
    <col min="9" max="9" width="10" style="56" customWidth="1"/>
    <col min="10" max="10" width="17.3984375" style="56" customWidth="1"/>
    <col min="11" max="11" width="14.3984375" style="56" customWidth="1"/>
    <col min="12" max="12" width="11.3984375" style="56" customWidth="1"/>
    <col min="13" max="13" width="18" style="56" customWidth="1"/>
    <col min="14" max="14" width="37.59765625" style="56" customWidth="1"/>
    <col min="15" max="21" width="7.69921875" style="56" customWidth="1"/>
    <col min="22" max="22" width="14.69921875" style="56" customWidth="1"/>
    <col min="23" max="256" width="7.69921875" style="56" customWidth="1"/>
    <col min="257" max="257" width="8" style="56" customWidth="1"/>
    <col min="258" max="16384" width="12.59765625" style="56"/>
  </cols>
  <sheetData>
    <row r="1" spans="1:257" ht="13.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</row>
    <row r="2" spans="1:257" ht="13.5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7" ht="13.5" customHeigh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spans="1:257" ht="13.5" customHeight="1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</row>
    <row r="5" spans="1:257" ht="13.5" customHeigh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</row>
    <row r="6" spans="1:257" ht="13.5" customHeight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spans="1:257" ht="13.5" customHeight="1">
      <c r="A7" s="57" t="s">
        <v>18</v>
      </c>
      <c r="B7" s="57"/>
      <c r="C7" s="58"/>
      <c r="D7" s="58"/>
      <c r="E7" s="58"/>
      <c r="F7" s="58"/>
      <c r="G7" s="58"/>
      <c r="H7" s="58"/>
      <c r="I7" s="58"/>
      <c r="J7" s="58"/>
      <c r="K7" s="58"/>
      <c r="L7" s="59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spans="1:257" ht="13.5" customHeight="1" thickBot="1">
      <c r="A8" s="54"/>
      <c r="B8" s="60"/>
      <c r="C8" s="60"/>
      <c r="D8" s="60"/>
      <c r="E8" s="60"/>
      <c r="F8" s="60"/>
      <c r="G8" s="60"/>
      <c r="H8" s="60"/>
      <c r="I8" s="60"/>
      <c r="J8" s="60"/>
      <c r="K8" s="60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spans="1:257" ht="14.25" customHeight="1">
      <c r="A9" s="277" t="s">
        <v>2</v>
      </c>
      <c r="B9" s="278"/>
      <c r="C9" s="278"/>
      <c r="D9" s="279"/>
      <c r="E9" s="290" t="s">
        <v>104</v>
      </c>
      <c r="F9" s="278"/>
      <c r="G9" s="278"/>
      <c r="H9" s="278"/>
      <c r="I9" s="278"/>
      <c r="J9" s="291"/>
      <c r="K9" s="6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ht="14.25" customHeight="1">
      <c r="A10" s="280" t="s">
        <v>4</v>
      </c>
      <c r="B10" s="274"/>
      <c r="C10" s="274"/>
      <c r="D10" s="281"/>
      <c r="E10" s="292"/>
      <c r="F10" s="293"/>
      <c r="G10" s="293"/>
      <c r="H10" s="293"/>
      <c r="I10" s="293"/>
      <c r="J10" s="294"/>
      <c r="K10" s="62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ht="33.6" customHeight="1">
      <c r="A11" s="282" t="s">
        <v>88</v>
      </c>
      <c r="B11" s="283"/>
      <c r="C11" s="283"/>
      <c r="D11" s="284"/>
      <c r="E11" s="295"/>
      <c r="F11" s="293"/>
      <c r="G11" s="293"/>
      <c r="H11" s="293"/>
      <c r="I11" s="293"/>
      <c r="J11" s="294"/>
      <c r="K11" s="62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spans="1:257" ht="15" customHeight="1" thickBot="1">
      <c r="A12" s="296" t="s">
        <v>7</v>
      </c>
      <c r="B12" s="297"/>
      <c r="C12" s="297"/>
      <c r="D12" s="298"/>
      <c r="E12" s="299"/>
      <c r="F12" s="300"/>
      <c r="G12" s="300"/>
      <c r="H12" s="300"/>
      <c r="I12" s="300"/>
      <c r="J12" s="301"/>
      <c r="K12" s="62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ht="13.5" customHeight="1">
      <c r="A13" s="63"/>
      <c r="B13" s="64"/>
      <c r="C13" s="64"/>
      <c r="D13" s="64"/>
      <c r="E13" s="302"/>
      <c r="F13" s="229"/>
      <c r="G13" s="229"/>
      <c r="H13" s="229"/>
      <c r="I13" s="229"/>
      <c r="J13" s="66"/>
      <c r="K13" s="6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ht="13.5" customHeight="1" thickBot="1">
      <c r="A14" s="63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55"/>
      <c r="M14" s="67"/>
      <c r="N14" s="67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ht="52.8">
      <c r="A15" s="135" t="s">
        <v>10</v>
      </c>
      <c r="B15" s="288" t="s">
        <v>22</v>
      </c>
      <c r="C15" s="289"/>
      <c r="D15" s="289"/>
      <c r="E15" s="289"/>
      <c r="F15" s="289"/>
      <c r="G15" s="289"/>
      <c r="H15" s="289"/>
      <c r="I15" s="289"/>
      <c r="J15" s="69" t="s">
        <v>93</v>
      </c>
      <c r="K15" s="70" t="s">
        <v>94</v>
      </c>
      <c r="L15" s="70" t="s">
        <v>95</v>
      </c>
      <c r="M15" s="69" t="s">
        <v>69</v>
      </c>
      <c r="N15" s="71" t="s">
        <v>105</v>
      </c>
      <c r="O15" s="72"/>
      <c r="P15" s="72"/>
      <c r="Q15" s="72"/>
      <c r="R15" s="72"/>
      <c r="S15" s="72"/>
      <c r="T15" s="72"/>
      <c r="U15" s="72"/>
      <c r="V15" s="73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</row>
    <row r="16" spans="1:257" ht="15" customHeight="1">
      <c r="A16" s="74" t="s">
        <v>17</v>
      </c>
      <c r="B16" s="287" t="s">
        <v>23</v>
      </c>
      <c r="C16" s="274"/>
      <c r="D16" s="274"/>
      <c r="E16" s="274"/>
      <c r="F16" s="274"/>
      <c r="G16" s="274"/>
      <c r="H16" s="274"/>
      <c r="I16" s="281"/>
      <c r="J16" s="75" t="s">
        <v>82</v>
      </c>
      <c r="K16" s="75" t="s">
        <v>83</v>
      </c>
      <c r="L16" s="75" t="s">
        <v>92</v>
      </c>
      <c r="M16" s="75" t="s">
        <v>101</v>
      </c>
      <c r="N16" s="75" t="s">
        <v>102</v>
      </c>
      <c r="O16" s="76"/>
      <c r="P16" s="77"/>
      <c r="Q16" s="77"/>
      <c r="R16" s="77"/>
      <c r="S16" s="77"/>
      <c r="T16" s="77"/>
      <c r="U16" s="77"/>
      <c r="V16" s="78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5" customHeight="1" thickBot="1">
      <c r="A17" s="79" t="s">
        <v>19</v>
      </c>
      <c r="B17" s="285" t="s">
        <v>76</v>
      </c>
      <c r="C17" s="271"/>
      <c r="D17" s="271"/>
      <c r="E17" s="271"/>
      <c r="F17" s="271"/>
      <c r="G17" s="271"/>
      <c r="H17" s="271"/>
      <c r="I17" s="271"/>
      <c r="J17" s="80"/>
      <c r="K17" s="81"/>
      <c r="L17" s="81"/>
      <c r="M17" s="205">
        <f>SUM(M18:M24)</f>
        <v>0</v>
      </c>
      <c r="N17" s="82"/>
      <c r="O17" s="76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ht="13.5" customHeight="1">
      <c r="A18" s="83" t="s">
        <v>25</v>
      </c>
      <c r="B18" s="286" t="s">
        <v>26</v>
      </c>
      <c r="C18" s="231"/>
      <c r="D18" s="231"/>
      <c r="E18" s="231"/>
      <c r="F18" s="231"/>
      <c r="G18" s="231"/>
      <c r="H18" s="231"/>
      <c r="I18" s="231"/>
      <c r="J18" s="84"/>
      <c r="K18" s="85"/>
      <c r="L18" s="85"/>
      <c r="M18" s="204">
        <f>Konzorcium_vez_Bérktg!D14</f>
        <v>0</v>
      </c>
      <c r="N18" s="86"/>
      <c r="O18" s="76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ht="13.5" customHeight="1">
      <c r="A19" s="87" t="s">
        <v>27</v>
      </c>
      <c r="B19" s="273" t="s">
        <v>28</v>
      </c>
      <c r="C19" s="274"/>
      <c r="D19" s="274"/>
      <c r="E19" s="274"/>
      <c r="F19" s="274"/>
      <c r="G19" s="274"/>
      <c r="H19" s="274"/>
      <c r="I19" s="274"/>
      <c r="J19" s="88"/>
      <c r="K19" s="85"/>
      <c r="L19" s="85"/>
      <c r="M19" s="204">
        <f>Konzorcium_vez_Bérktg!D17</f>
        <v>0</v>
      </c>
      <c r="N19" s="86"/>
      <c r="O19" s="7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ht="13.5" customHeight="1">
      <c r="A20" s="89" t="s">
        <v>29</v>
      </c>
      <c r="B20" s="273" t="s">
        <v>1</v>
      </c>
      <c r="C20" s="274"/>
      <c r="D20" s="274"/>
      <c r="E20" s="274"/>
      <c r="F20" s="274"/>
      <c r="G20" s="274"/>
      <c r="H20" s="274"/>
      <c r="I20" s="274"/>
      <c r="J20" s="88"/>
      <c r="K20" s="85"/>
      <c r="L20" s="85"/>
      <c r="M20" s="204">
        <f>Konzorcium_vez_Bérktg!D15</f>
        <v>0</v>
      </c>
      <c r="N20" s="86"/>
      <c r="O20" s="7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ht="13.5" customHeight="1">
      <c r="A21" s="89" t="s">
        <v>30</v>
      </c>
      <c r="B21" s="273" t="s">
        <v>31</v>
      </c>
      <c r="C21" s="274"/>
      <c r="D21" s="274"/>
      <c r="E21" s="274"/>
      <c r="F21" s="274"/>
      <c r="G21" s="274"/>
      <c r="H21" s="274"/>
      <c r="I21" s="274"/>
      <c r="J21" s="88"/>
      <c r="K21" s="85"/>
      <c r="L21" s="85"/>
      <c r="M21" s="204">
        <f>Konzorcium_vez_Bérktg!D18</f>
        <v>0</v>
      </c>
      <c r="N21" s="86"/>
      <c r="O21" s="7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ht="13.5" customHeight="1">
      <c r="A22" s="89" t="s">
        <v>32</v>
      </c>
      <c r="B22" s="273" t="s">
        <v>3</v>
      </c>
      <c r="C22" s="274"/>
      <c r="D22" s="274"/>
      <c r="E22" s="274"/>
      <c r="F22" s="274"/>
      <c r="G22" s="274"/>
      <c r="H22" s="274"/>
      <c r="I22" s="274"/>
      <c r="J22" s="88"/>
      <c r="K22" s="85"/>
      <c r="L22" s="85"/>
      <c r="M22" s="204">
        <f>Konzorcium_vez_Bérktg!D16</f>
        <v>0</v>
      </c>
      <c r="N22" s="86"/>
      <c r="O22" s="7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ht="13.5" customHeight="1">
      <c r="A23" s="90" t="s">
        <v>33</v>
      </c>
      <c r="B23" s="275" t="s">
        <v>34</v>
      </c>
      <c r="C23" s="266"/>
      <c r="D23" s="266"/>
      <c r="E23" s="266"/>
      <c r="F23" s="266"/>
      <c r="G23" s="266"/>
      <c r="H23" s="266"/>
      <c r="I23" s="266"/>
      <c r="J23" s="88"/>
      <c r="K23" s="88"/>
      <c r="L23" s="88"/>
      <c r="M23" s="204">
        <f>Konzorcium_vez_Bérktg!D19</f>
        <v>0</v>
      </c>
      <c r="N23" s="86"/>
      <c r="O23" s="7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ht="13.5" customHeight="1" thickBot="1">
      <c r="A24" s="89" t="s">
        <v>106</v>
      </c>
      <c r="B24" s="273" t="s">
        <v>107</v>
      </c>
      <c r="C24" s="274"/>
      <c r="D24" s="274"/>
      <c r="E24" s="274"/>
      <c r="F24" s="274"/>
      <c r="G24" s="274"/>
      <c r="H24" s="274"/>
      <c r="I24" s="274"/>
      <c r="J24" s="88"/>
      <c r="K24" s="88"/>
      <c r="L24" s="88"/>
      <c r="M24" s="204">
        <f>Konzorcium_vez_Bérktg!D20</f>
        <v>0</v>
      </c>
      <c r="N24" s="86"/>
      <c r="O24" s="76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ht="15" customHeight="1" thickBot="1">
      <c r="A25" s="91" t="s">
        <v>20</v>
      </c>
      <c r="B25" s="276" t="s">
        <v>75</v>
      </c>
      <c r="C25" s="264"/>
      <c r="D25" s="264"/>
      <c r="E25" s="264"/>
      <c r="F25" s="264"/>
      <c r="G25" s="264"/>
      <c r="H25" s="264"/>
      <c r="I25" s="264"/>
      <c r="J25" s="92"/>
      <c r="K25" s="93"/>
      <c r="L25" s="93"/>
      <c r="M25" s="206">
        <f>M26+M35+M39+M43+M56</f>
        <v>0</v>
      </c>
      <c r="N25" s="94"/>
      <c r="O25" s="76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ht="15" customHeight="1" thickBot="1">
      <c r="A26" s="95" t="s">
        <v>35</v>
      </c>
      <c r="B26" s="272" t="s">
        <v>36</v>
      </c>
      <c r="C26" s="264"/>
      <c r="D26" s="264"/>
      <c r="E26" s="264"/>
      <c r="F26" s="264"/>
      <c r="G26" s="264"/>
      <c r="H26" s="264"/>
      <c r="I26" s="264"/>
      <c r="J26" s="96"/>
      <c r="K26" s="97"/>
      <c r="L26" s="97"/>
      <c r="M26" s="207">
        <f>SUM(M27:M34)</f>
        <v>0</v>
      </c>
      <c r="N26" s="98"/>
      <c r="O26" s="76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>
        <v>150000</v>
      </c>
    </row>
    <row r="27" spans="1:257" ht="13.5" customHeight="1">
      <c r="A27" s="99" t="s">
        <v>37</v>
      </c>
      <c r="B27" s="267"/>
      <c r="C27" s="268"/>
      <c r="D27" s="268"/>
      <c r="E27" s="268"/>
      <c r="F27" s="268"/>
      <c r="G27" s="268"/>
      <c r="H27" s="268"/>
      <c r="I27" s="268"/>
      <c r="J27" s="100"/>
      <c r="K27" s="101"/>
      <c r="L27" s="101"/>
      <c r="M27" s="208">
        <f t="shared" ref="M27:M34" si="0">K27*L27</f>
        <v>0</v>
      </c>
      <c r="N27" s="102"/>
      <c r="O27" s="76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ht="13.5" customHeight="1">
      <c r="A28" s="103" t="s">
        <v>38</v>
      </c>
      <c r="B28" s="267"/>
      <c r="C28" s="268"/>
      <c r="D28" s="268"/>
      <c r="E28" s="268"/>
      <c r="F28" s="268"/>
      <c r="G28" s="268"/>
      <c r="H28" s="268"/>
      <c r="I28" s="268"/>
      <c r="J28" s="100"/>
      <c r="K28" s="101"/>
      <c r="L28" s="101"/>
      <c r="M28" s="208">
        <f t="shared" si="0"/>
        <v>0</v>
      </c>
      <c r="N28" s="102"/>
      <c r="O28" s="76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ht="13.5" customHeight="1">
      <c r="A29" s="103" t="s">
        <v>39</v>
      </c>
      <c r="B29" s="267"/>
      <c r="C29" s="268"/>
      <c r="D29" s="268"/>
      <c r="E29" s="268"/>
      <c r="F29" s="268"/>
      <c r="G29" s="268"/>
      <c r="H29" s="268"/>
      <c r="I29" s="268"/>
      <c r="J29" s="100"/>
      <c r="K29" s="101"/>
      <c r="L29" s="101"/>
      <c r="M29" s="208">
        <f t="shared" si="0"/>
        <v>0</v>
      </c>
      <c r="N29" s="102"/>
      <c r="O29" s="76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ht="13.5" customHeight="1">
      <c r="A30" s="103" t="s">
        <v>40</v>
      </c>
      <c r="B30" s="267"/>
      <c r="C30" s="268"/>
      <c r="D30" s="268"/>
      <c r="E30" s="268"/>
      <c r="F30" s="268"/>
      <c r="G30" s="268"/>
      <c r="H30" s="268"/>
      <c r="I30" s="268"/>
      <c r="J30" s="100"/>
      <c r="K30" s="101"/>
      <c r="L30" s="101"/>
      <c r="M30" s="208">
        <f t="shared" si="0"/>
        <v>0</v>
      </c>
      <c r="N30" s="104"/>
      <c r="O30" s="76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ht="13.5" customHeight="1">
      <c r="A31" s="103" t="s">
        <v>41</v>
      </c>
      <c r="B31" s="267"/>
      <c r="C31" s="268"/>
      <c r="D31" s="268"/>
      <c r="E31" s="268"/>
      <c r="F31" s="268"/>
      <c r="G31" s="268"/>
      <c r="H31" s="268"/>
      <c r="I31" s="268"/>
      <c r="J31" s="100"/>
      <c r="K31" s="101"/>
      <c r="L31" s="101"/>
      <c r="M31" s="208">
        <f t="shared" si="0"/>
        <v>0</v>
      </c>
      <c r="N31" s="102"/>
      <c r="O31" s="76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ht="13.5" customHeight="1">
      <c r="A32" s="103" t="s">
        <v>96</v>
      </c>
      <c r="B32" s="267"/>
      <c r="C32" s="268"/>
      <c r="D32" s="268"/>
      <c r="E32" s="268"/>
      <c r="F32" s="268"/>
      <c r="G32" s="268"/>
      <c r="H32" s="268"/>
      <c r="I32" s="268"/>
      <c r="J32" s="100"/>
      <c r="K32" s="101"/>
      <c r="L32" s="101"/>
      <c r="M32" s="208">
        <f t="shared" si="0"/>
        <v>0</v>
      </c>
      <c r="N32" s="102"/>
      <c r="O32" s="76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ht="13.5" customHeight="1">
      <c r="A33" s="103" t="s">
        <v>97</v>
      </c>
      <c r="B33" s="267"/>
      <c r="C33" s="268"/>
      <c r="D33" s="268"/>
      <c r="E33" s="268"/>
      <c r="F33" s="268"/>
      <c r="G33" s="268"/>
      <c r="H33" s="268"/>
      <c r="I33" s="268"/>
      <c r="J33" s="100"/>
      <c r="K33" s="101"/>
      <c r="L33" s="101"/>
      <c r="M33" s="208">
        <f t="shared" si="0"/>
        <v>0</v>
      </c>
      <c r="N33" s="102"/>
      <c r="O33" s="76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ht="13.5" customHeight="1" thickBot="1">
      <c r="A34" s="103" t="s">
        <v>98</v>
      </c>
      <c r="B34" s="267"/>
      <c r="C34" s="268"/>
      <c r="D34" s="268"/>
      <c r="E34" s="268"/>
      <c r="F34" s="268"/>
      <c r="G34" s="268"/>
      <c r="H34" s="268"/>
      <c r="I34" s="268"/>
      <c r="J34" s="100"/>
      <c r="K34" s="101"/>
      <c r="L34" s="101"/>
      <c r="M34" s="208">
        <f t="shared" si="0"/>
        <v>0</v>
      </c>
      <c r="N34" s="102"/>
      <c r="O34" s="76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ht="13.5" customHeight="1" thickBot="1">
      <c r="A35" s="106" t="s">
        <v>42</v>
      </c>
      <c r="B35" s="108" t="s">
        <v>47</v>
      </c>
      <c r="C35" s="107"/>
      <c r="D35" s="107"/>
      <c r="E35" s="107"/>
      <c r="F35" s="107"/>
      <c r="G35" s="107"/>
      <c r="H35" s="114"/>
      <c r="I35" s="115"/>
      <c r="J35" s="116"/>
      <c r="K35" s="117"/>
      <c r="L35" s="117"/>
      <c r="M35" s="207">
        <f>SUM(M36:M38)</f>
        <v>0</v>
      </c>
      <c r="N35" s="98"/>
      <c r="O35" s="76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ht="13.5" customHeight="1">
      <c r="A36" s="109" t="s">
        <v>43</v>
      </c>
      <c r="B36" s="267"/>
      <c r="C36" s="268"/>
      <c r="D36" s="268"/>
      <c r="E36" s="268"/>
      <c r="F36" s="268"/>
      <c r="G36" s="268"/>
      <c r="H36" s="268"/>
      <c r="I36" s="268"/>
      <c r="J36" s="110"/>
      <c r="K36" s="101"/>
      <c r="L36" s="101"/>
      <c r="M36" s="208">
        <f t="shared" ref="M36:M38" si="1">K36*L36</f>
        <v>0</v>
      </c>
      <c r="N36" s="102"/>
      <c r="O36" s="76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ht="13.5" customHeight="1">
      <c r="A37" s="103" t="s">
        <v>44</v>
      </c>
      <c r="B37" s="267"/>
      <c r="C37" s="268"/>
      <c r="D37" s="268"/>
      <c r="E37" s="268"/>
      <c r="F37" s="268"/>
      <c r="G37" s="268"/>
      <c r="H37" s="268"/>
      <c r="I37" s="268"/>
      <c r="J37" s="111"/>
      <c r="K37" s="101"/>
      <c r="L37" s="101"/>
      <c r="M37" s="208">
        <f t="shared" si="1"/>
        <v>0</v>
      </c>
      <c r="N37" s="102"/>
      <c r="O37" s="76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ht="13.5" customHeight="1" thickBot="1">
      <c r="A38" s="112" t="s">
        <v>45</v>
      </c>
      <c r="B38" s="267"/>
      <c r="C38" s="268"/>
      <c r="D38" s="268"/>
      <c r="E38" s="268"/>
      <c r="F38" s="268"/>
      <c r="G38" s="268"/>
      <c r="H38" s="268"/>
      <c r="I38" s="268"/>
      <c r="J38" s="113"/>
      <c r="K38" s="101"/>
      <c r="L38" s="101"/>
      <c r="M38" s="208">
        <f t="shared" si="1"/>
        <v>0</v>
      </c>
      <c r="N38" s="102"/>
      <c r="O38" s="76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ht="13.5" customHeight="1" thickBot="1">
      <c r="A39" s="95" t="s">
        <v>46</v>
      </c>
      <c r="B39" s="108" t="s">
        <v>52</v>
      </c>
      <c r="C39" s="107"/>
      <c r="D39" s="107"/>
      <c r="E39" s="107"/>
      <c r="F39" s="107"/>
      <c r="G39" s="107"/>
      <c r="H39" s="114"/>
      <c r="I39" s="115"/>
      <c r="J39" s="116"/>
      <c r="K39" s="117"/>
      <c r="L39" s="117"/>
      <c r="M39" s="207">
        <f>SUM(M40:M42)</f>
        <v>0</v>
      </c>
      <c r="N39" s="98"/>
      <c r="O39" s="76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ht="13.5" customHeight="1">
      <c r="A40" s="109" t="s">
        <v>48</v>
      </c>
      <c r="B40" s="267"/>
      <c r="C40" s="268"/>
      <c r="D40" s="268"/>
      <c r="E40" s="268"/>
      <c r="F40" s="268"/>
      <c r="G40" s="268"/>
      <c r="H40" s="268"/>
      <c r="I40" s="268"/>
      <c r="J40" s="110"/>
      <c r="K40" s="101"/>
      <c r="L40" s="101"/>
      <c r="M40" s="208">
        <f t="shared" ref="M40:M42" si="2">K40*L40</f>
        <v>0</v>
      </c>
      <c r="N40" s="102"/>
      <c r="O40" s="76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ht="13.5" customHeight="1">
      <c r="A41" s="103" t="s">
        <v>49</v>
      </c>
      <c r="B41" s="267"/>
      <c r="C41" s="268"/>
      <c r="D41" s="268"/>
      <c r="E41" s="268"/>
      <c r="F41" s="268"/>
      <c r="G41" s="268"/>
      <c r="H41" s="268"/>
      <c r="I41" s="268"/>
      <c r="J41" s="111"/>
      <c r="K41" s="101"/>
      <c r="L41" s="101"/>
      <c r="M41" s="208">
        <f t="shared" si="2"/>
        <v>0</v>
      </c>
      <c r="N41" s="102"/>
      <c r="O41" s="76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ht="13.5" customHeight="1" thickBot="1">
      <c r="A42" s="112" t="s">
        <v>50</v>
      </c>
      <c r="B42" s="267"/>
      <c r="C42" s="268"/>
      <c r="D42" s="268"/>
      <c r="E42" s="268"/>
      <c r="F42" s="268"/>
      <c r="G42" s="268"/>
      <c r="H42" s="268"/>
      <c r="I42" s="268"/>
      <c r="J42" s="113"/>
      <c r="K42" s="101"/>
      <c r="L42" s="101"/>
      <c r="M42" s="208">
        <f t="shared" si="2"/>
        <v>0</v>
      </c>
      <c r="N42" s="102"/>
      <c r="O42" s="76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ht="13.5" customHeight="1" thickBot="1">
      <c r="A43" s="95" t="s">
        <v>51</v>
      </c>
      <c r="B43" s="108" t="s">
        <v>57</v>
      </c>
      <c r="C43" s="107"/>
      <c r="D43" s="107"/>
      <c r="E43" s="107"/>
      <c r="F43" s="107"/>
      <c r="G43" s="107"/>
      <c r="H43" s="114"/>
      <c r="I43" s="115"/>
      <c r="J43" s="116"/>
      <c r="K43" s="117"/>
      <c r="L43" s="117"/>
      <c r="M43" s="207">
        <f>SUM(M44:M55)</f>
        <v>0</v>
      </c>
      <c r="N43" s="98"/>
      <c r="O43" s="76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ht="13.5" customHeight="1">
      <c r="A44" s="109" t="s">
        <v>53</v>
      </c>
      <c r="B44" s="267"/>
      <c r="C44" s="268"/>
      <c r="D44" s="268"/>
      <c r="E44" s="268"/>
      <c r="F44" s="268"/>
      <c r="G44" s="268"/>
      <c r="H44" s="268"/>
      <c r="I44" s="268"/>
      <c r="J44" s="110"/>
      <c r="K44" s="101"/>
      <c r="L44" s="101"/>
      <c r="M44" s="208">
        <f t="shared" ref="M44:M55" si="3">K44*L44</f>
        <v>0</v>
      </c>
      <c r="N44" s="102"/>
      <c r="O44" s="76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ht="13.5" customHeight="1">
      <c r="A45" s="103" t="s">
        <v>54</v>
      </c>
      <c r="B45" s="267"/>
      <c r="C45" s="268"/>
      <c r="D45" s="268"/>
      <c r="E45" s="268"/>
      <c r="F45" s="268"/>
      <c r="G45" s="268"/>
      <c r="H45" s="268"/>
      <c r="I45" s="268"/>
      <c r="J45" s="111"/>
      <c r="K45" s="101"/>
      <c r="L45" s="101"/>
      <c r="M45" s="208">
        <f t="shared" si="3"/>
        <v>0</v>
      </c>
      <c r="N45" s="102"/>
      <c r="O45" s="76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ht="13.5" customHeight="1">
      <c r="A46" s="112" t="s">
        <v>55</v>
      </c>
      <c r="B46" s="267"/>
      <c r="C46" s="268"/>
      <c r="D46" s="268"/>
      <c r="E46" s="268"/>
      <c r="F46" s="268"/>
      <c r="G46" s="268"/>
      <c r="H46" s="268"/>
      <c r="I46" s="268"/>
      <c r="J46" s="113"/>
      <c r="K46" s="101"/>
      <c r="L46" s="101"/>
      <c r="M46" s="208">
        <f t="shared" si="3"/>
        <v>0</v>
      </c>
      <c r="N46" s="102"/>
      <c r="O46" s="76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ht="13.5" customHeight="1">
      <c r="A47" s="119" t="s">
        <v>133</v>
      </c>
      <c r="B47" s="267"/>
      <c r="C47" s="268"/>
      <c r="D47" s="268"/>
      <c r="E47" s="268"/>
      <c r="F47" s="268"/>
      <c r="G47" s="268"/>
      <c r="H47" s="268"/>
      <c r="I47" s="268"/>
      <c r="J47" s="110"/>
      <c r="K47" s="101"/>
      <c r="L47" s="101"/>
      <c r="M47" s="208">
        <f t="shared" si="3"/>
        <v>0</v>
      </c>
      <c r="N47" s="102"/>
      <c r="O47" s="76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ht="13.5" customHeight="1">
      <c r="A48" s="119" t="s">
        <v>134</v>
      </c>
      <c r="B48" s="267"/>
      <c r="C48" s="268"/>
      <c r="D48" s="268"/>
      <c r="E48" s="268"/>
      <c r="F48" s="268"/>
      <c r="G48" s="268"/>
      <c r="H48" s="268"/>
      <c r="I48" s="268"/>
      <c r="J48" s="111"/>
      <c r="K48" s="101"/>
      <c r="L48" s="101"/>
      <c r="M48" s="208">
        <f t="shared" si="3"/>
        <v>0</v>
      </c>
      <c r="N48" s="102"/>
      <c r="O48" s="76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ht="13.5" customHeight="1">
      <c r="A49" s="119" t="s">
        <v>135</v>
      </c>
      <c r="B49" s="267"/>
      <c r="C49" s="268"/>
      <c r="D49" s="268"/>
      <c r="E49" s="268"/>
      <c r="F49" s="268"/>
      <c r="G49" s="268"/>
      <c r="H49" s="268"/>
      <c r="I49" s="268"/>
      <c r="J49" s="113"/>
      <c r="K49" s="101"/>
      <c r="L49" s="101"/>
      <c r="M49" s="208">
        <f t="shared" si="3"/>
        <v>0</v>
      </c>
      <c r="N49" s="102"/>
      <c r="O49" s="76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ht="13.5" customHeight="1">
      <c r="A50" s="118" t="s">
        <v>136</v>
      </c>
      <c r="B50" s="267"/>
      <c r="C50" s="268"/>
      <c r="D50" s="268"/>
      <c r="E50" s="268"/>
      <c r="F50" s="268"/>
      <c r="G50" s="268"/>
      <c r="H50" s="268"/>
      <c r="I50" s="268"/>
      <c r="J50" s="110"/>
      <c r="K50" s="101"/>
      <c r="L50" s="101"/>
      <c r="M50" s="208">
        <f t="shared" si="3"/>
        <v>0</v>
      </c>
      <c r="N50" s="102"/>
      <c r="O50" s="76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ht="13.5" customHeight="1">
      <c r="A51" s="119" t="s">
        <v>137</v>
      </c>
      <c r="B51" s="267"/>
      <c r="C51" s="268"/>
      <c r="D51" s="268"/>
      <c r="E51" s="268"/>
      <c r="F51" s="268"/>
      <c r="G51" s="268"/>
      <c r="H51" s="268"/>
      <c r="I51" s="268"/>
      <c r="J51" s="111"/>
      <c r="K51" s="101"/>
      <c r="L51" s="101"/>
      <c r="M51" s="208">
        <f t="shared" si="3"/>
        <v>0</v>
      </c>
      <c r="N51" s="102"/>
      <c r="O51" s="76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ht="13.5" customHeight="1">
      <c r="A52" s="119" t="s">
        <v>138</v>
      </c>
      <c r="B52" s="267"/>
      <c r="C52" s="268"/>
      <c r="D52" s="268"/>
      <c r="E52" s="268"/>
      <c r="F52" s="268"/>
      <c r="G52" s="268"/>
      <c r="H52" s="268"/>
      <c r="I52" s="268"/>
      <c r="J52" s="113"/>
      <c r="K52" s="101"/>
      <c r="L52" s="101"/>
      <c r="M52" s="208">
        <f t="shared" si="3"/>
        <v>0</v>
      </c>
      <c r="N52" s="102"/>
      <c r="O52" s="76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ht="13.5" customHeight="1">
      <c r="A53" s="119" t="s">
        <v>139</v>
      </c>
      <c r="B53" s="267"/>
      <c r="C53" s="268"/>
      <c r="D53" s="268"/>
      <c r="E53" s="268"/>
      <c r="F53" s="268"/>
      <c r="G53" s="268"/>
      <c r="H53" s="268"/>
      <c r="I53" s="268"/>
      <c r="J53" s="110"/>
      <c r="K53" s="101"/>
      <c r="L53" s="101"/>
      <c r="M53" s="208">
        <f t="shared" si="3"/>
        <v>0</v>
      </c>
      <c r="N53" s="102"/>
      <c r="O53" s="76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ht="13.5" customHeight="1">
      <c r="A54" s="119" t="s">
        <v>140</v>
      </c>
      <c r="B54" s="267"/>
      <c r="C54" s="268"/>
      <c r="D54" s="268"/>
      <c r="E54" s="268"/>
      <c r="F54" s="268"/>
      <c r="G54" s="268"/>
      <c r="H54" s="268"/>
      <c r="I54" s="268"/>
      <c r="J54" s="111"/>
      <c r="K54" s="101"/>
      <c r="L54" s="101"/>
      <c r="M54" s="208">
        <f t="shared" si="3"/>
        <v>0</v>
      </c>
      <c r="N54" s="102"/>
      <c r="O54" s="76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ht="13.5" customHeight="1" thickBot="1">
      <c r="A55" s="119" t="s">
        <v>141</v>
      </c>
      <c r="B55" s="267"/>
      <c r="C55" s="268"/>
      <c r="D55" s="268"/>
      <c r="E55" s="268"/>
      <c r="F55" s="268"/>
      <c r="G55" s="268"/>
      <c r="H55" s="268"/>
      <c r="I55" s="268"/>
      <c r="J55" s="113"/>
      <c r="K55" s="101"/>
      <c r="L55" s="101"/>
      <c r="M55" s="208">
        <f t="shared" si="3"/>
        <v>0</v>
      </c>
      <c r="N55" s="102"/>
      <c r="O55" s="76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ht="13.5" customHeight="1" thickBot="1">
      <c r="A56" s="95" t="s">
        <v>56</v>
      </c>
      <c r="B56" s="108" t="s">
        <v>63</v>
      </c>
      <c r="C56" s="107"/>
      <c r="D56" s="107"/>
      <c r="E56" s="107"/>
      <c r="F56" s="107"/>
      <c r="G56" s="107"/>
      <c r="H56" s="114"/>
      <c r="I56" s="115"/>
      <c r="J56" s="116"/>
      <c r="K56" s="117"/>
      <c r="L56" s="117"/>
      <c r="M56" s="207">
        <f>SUM(M57:M61)</f>
        <v>0</v>
      </c>
      <c r="N56" s="98"/>
      <c r="O56" s="76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ht="13.5" customHeight="1">
      <c r="A57" s="118" t="s">
        <v>58</v>
      </c>
      <c r="B57" s="267"/>
      <c r="C57" s="268"/>
      <c r="D57" s="268"/>
      <c r="E57" s="268"/>
      <c r="F57" s="268"/>
      <c r="G57" s="268"/>
      <c r="H57" s="268"/>
      <c r="I57" s="268"/>
      <c r="J57" s="110"/>
      <c r="K57" s="101"/>
      <c r="L57" s="101"/>
      <c r="M57" s="208">
        <f t="shared" ref="M57:M61" si="4">K57*L57</f>
        <v>0</v>
      </c>
      <c r="N57" s="102"/>
      <c r="O57" s="76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ht="13.5" customHeight="1">
      <c r="A58" s="119" t="s">
        <v>59</v>
      </c>
      <c r="B58" s="267"/>
      <c r="C58" s="268"/>
      <c r="D58" s="268"/>
      <c r="E58" s="268"/>
      <c r="F58" s="268"/>
      <c r="G58" s="268"/>
      <c r="H58" s="268"/>
      <c r="I58" s="268"/>
      <c r="J58" s="111"/>
      <c r="K58" s="101"/>
      <c r="L58" s="101"/>
      <c r="M58" s="208">
        <f t="shared" si="4"/>
        <v>0</v>
      </c>
      <c r="N58" s="102"/>
      <c r="O58" s="76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ht="13.5" customHeight="1">
      <c r="A59" s="119" t="s">
        <v>60</v>
      </c>
      <c r="B59" s="267"/>
      <c r="C59" s="268"/>
      <c r="D59" s="268"/>
      <c r="E59" s="268"/>
      <c r="F59" s="268"/>
      <c r="G59" s="268"/>
      <c r="H59" s="268"/>
      <c r="I59" s="268"/>
      <c r="J59" s="113"/>
      <c r="K59" s="101"/>
      <c r="L59" s="101"/>
      <c r="M59" s="208">
        <f t="shared" si="4"/>
        <v>0</v>
      </c>
      <c r="N59" s="102"/>
      <c r="O59" s="76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ht="13.5" customHeight="1">
      <c r="A60" s="119" t="s">
        <v>61</v>
      </c>
      <c r="B60" s="267"/>
      <c r="C60" s="268"/>
      <c r="D60" s="268"/>
      <c r="E60" s="268"/>
      <c r="F60" s="268"/>
      <c r="G60" s="268"/>
      <c r="H60" s="268"/>
      <c r="I60" s="268"/>
      <c r="J60" s="111"/>
      <c r="K60" s="101"/>
      <c r="L60" s="101"/>
      <c r="M60" s="208">
        <f t="shared" si="4"/>
        <v>0</v>
      </c>
      <c r="N60" s="102"/>
      <c r="O60" s="76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ht="13.5" customHeight="1" thickBot="1">
      <c r="A61" s="119" t="s">
        <v>62</v>
      </c>
      <c r="B61" s="267"/>
      <c r="C61" s="268"/>
      <c r="D61" s="268"/>
      <c r="E61" s="268"/>
      <c r="F61" s="268"/>
      <c r="G61" s="268"/>
      <c r="H61" s="268"/>
      <c r="I61" s="268"/>
      <c r="J61" s="113"/>
      <c r="K61" s="101"/>
      <c r="L61" s="101"/>
      <c r="M61" s="208">
        <f t="shared" si="4"/>
        <v>0</v>
      </c>
      <c r="N61" s="102"/>
      <c r="O61" s="76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ht="15" customHeight="1" thickBot="1">
      <c r="A62" s="91" t="s">
        <v>21</v>
      </c>
      <c r="B62" s="269" t="s">
        <v>74</v>
      </c>
      <c r="C62" s="264"/>
      <c r="D62" s="264"/>
      <c r="E62" s="264"/>
      <c r="F62" s="264"/>
      <c r="G62" s="264"/>
      <c r="H62" s="264"/>
      <c r="I62" s="264"/>
      <c r="J62" s="92"/>
      <c r="K62" s="93"/>
      <c r="L62" s="93"/>
      <c r="M62" s="206">
        <f>M63</f>
        <v>0</v>
      </c>
      <c r="N62" s="94"/>
      <c r="O62" s="76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ht="15" customHeight="1" thickBot="1">
      <c r="A63" s="95" t="s">
        <v>64</v>
      </c>
      <c r="B63" s="270" t="s">
        <v>108</v>
      </c>
      <c r="C63" s="271"/>
      <c r="D63" s="271"/>
      <c r="E63" s="271"/>
      <c r="F63" s="271"/>
      <c r="G63" s="271"/>
      <c r="H63" s="271"/>
      <c r="I63" s="271"/>
      <c r="J63" s="120"/>
      <c r="K63" s="121"/>
      <c r="L63" s="121"/>
      <c r="M63" s="209">
        <f>SUM(M64:M66)</f>
        <v>0</v>
      </c>
      <c r="N63" s="122"/>
      <c r="O63" s="76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ht="13.5" customHeight="1">
      <c r="A64" s="99" t="s">
        <v>66</v>
      </c>
      <c r="B64" s="267"/>
      <c r="C64" s="268"/>
      <c r="D64" s="268"/>
      <c r="E64" s="268"/>
      <c r="F64" s="268"/>
      <c r="G64" s="268"/>
      <c r="H64" s="268"/>
      <c r="I64" s="268"/>
      <c r="J64" s="110"/>
      <c r="K64" s="101"/>
      <c r="L64" s="101"/>
      <c r="M64" s="208">
        <f t="shared" ref="M64:M66" si="5">K64*L64</f>
        <v>0</v>
      </c>
      <c r="N64" s="102"/>
      <c r="O64" s="76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ht="13.5" customHeight="1">
      <c r="A65" s="123" t="s">
        <v>67</v>
      </c>
      <c r="B65" s="267"/>
      <c r="C65" s="268"/>
      <c r="D65" s="268"/>
      <c r="E65" s="268"/>
      <c r="F65" s="268"/>
      <c r="G65" s="268"/>
      <c r="H65" s="268"/>
      <c r="I65" s="268"/>
      <c r="J65" s="111"/>
      <c r="K65" s="101"/>
      <c r="L65" s="101"/>
      <c r="M65" s="208">
        <f t="shared" si="5"/>
        <v>0</v>
      </c>
      <c r="N65" s="102"/>
      <c r="O65" s="76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ht="13.5" customHeight="1" thickBot="1">
      <c r="A66" s="124" t="s">
        <v>68</v>
      </c>
      <c r="B66" s="267"/>
      <c r="C66" s="268"/>
      <c r="D66" s="268"/>
      <c r="E66" s="268"/>
      <c r="F66" s="268"/>
      <c r="G66" s="268"/>
      <c r="H66" s="268"/>
      <c r="I66" s="268"/>
      <c r="J66" s="113"/>
      <c r="K66" s="101"/>
      <c r="L66" s="101"/>
      <c r="M66" s="208">
        <f t="shared" si="5"/>
        <v>0</v>
      </c>
      <c r="N66" s="102"/>
      <c r="O66" s="76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ht="15" customHeight="1" thickBot="1">
      <c r="A67" s="263" t="s">
        <v>70</v>
      </c>
      <c r="B67" s="264"/>
      <c r="C67" s="264"/>
      <c r="D67" s="264"/>
      <c r="E67" s="264"/>
      <c r="F67" s="264"/>
      <c r="G67" s="264"/>
      <c r="H67" s="264"/>
      <c r="I67" s="264"/>
      <c r="J67" s="125"/>
      <c r="K67" s="126"/>
      <c r="L67" s="126"/>
      <c r="M67" s="210">
        <f>M17+M25+M62</f>
        <v>0</v>
      </c>
      <c r="N67" s="127"/>
      <c r="O67" s="76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ht="13.5" customHeight="1">
      <c r="A68" s="128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ht="13.5" customHeight="1">
      <c r="A69" s="130"/>
      <c r="B69" s="55"/>
      <c r="C69" s="55"/>
      <c r="D69" s="55"/>
      <c r="E69" s="55"/>
      <c r="F69" s="55"/>
      <c r="G69" s="186"/>
      <c r="H69" s="186"/>
      <c r="I69" s="186"/>
      <c r="J69" s="186"/>
      <c r="K69" s="55"/>
      <c r="L69" s="129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ht="13.5" customHeight="1">
      <c r="A70" s="132" t="s">
        <v>14</v>
      </c>
      <c r="B70" s="55"/>
      <c r="C70" s="55"/>
      <c r="D70" s="133"/>
      <c r="E70" s="55"/>
      <c r="F70" s="134" t="s">
        <v>15</v>
      </c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ht="13.5" customHeight="1">
      <c r="A71" s="54"/>
      <c r="B71" s="55"/>
      <c r="C71" s="55"/>
      <c r="D71" s="55"/>
      <c r="E71" s="55"/>
      <c r="F71" s="55"/>
      <c r="G71" s="55"/>
      <c r="H71" s="55"/>
      <c r="I71" s="55"/>
      <c r="J71" s="55"/>
      <c r="K71" s="265" t="s">
        <v>16</v>
      </c>
      <c r="L71" s="266"/>
      <c r="M71" s="266"/>
      <c r="N71" s="266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ht="13.5" customHeight="1">
      <c r="A72" s="54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ht="13.5" customHeight="1"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ht="13.5" customHeight="1">
      <c r="A74" s="54"/>
      <c r="B74" s="55"/>
      <c r="C74" s="55"/>
      <c r="D74" s="55"/>
      <c r="E74" s="55"/>
      <c r="F74" s="133"/>
      <c r="G74" s="55"/>
      <c r="H74" s="55"/>
      <c r="I74" s="55"/>
      <c r="J74" s="55"/>
      <c r="K74" s="134"/>
      <c r="L74" s="55"/>
      <c r="M74" s="134"/>
      <c r="N74" s="134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ht="13.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ht="13.5" customHeight="1">
      <c r="A76" s="54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ht="13.5" customHeight="1">
      <c r="A77" s="54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ht="13.5" customHeight="1">
      <c r="A78" s="54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ht="13.5" customHeight="1">
      <c r="A79" s="54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ht="13.5" customHeight="1">
      <c r="A80" s="54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ht="13.5" customHeight="1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ht="13.5" customHeight="1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ht="13.5" customHeight="1">
      <c r="A83" s="54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ht="13.5" customHeight="1">
      <c r="A84" s="54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ht="13.5" customHeight="1">
      <c r="A85" s="54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ht="13.5" customHeight="1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ht="13.5" customHeight="1">
      <c r="A87" s="54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ht="13.5" customHeight="1">
      <c r="A88" s="54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ht="13.5" customHeight="1">
      <c r="A89" s="54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ht="13.5" customHeight="1">
      <c r="A90" s="54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ht="13.5" customHeight="1">
      <c r="A91" s="54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ht="13.5" customHeight="1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ht="13.5" customHeight="1">
      <c r="A93" s="54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ht="13.5" customHeight="1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ht="13.5" customHeight="1">
      <c r="A95" s="54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ht="13.5" customHeight="1">
      <c r="A96" s="54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ht="13.5" customHeight="1">
      <c r="A97" s="54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ht="13.5" customHeight="1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ht="13.5" customHeight="1">
      <c r="A99" s="54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ht="13.5" customHeight="1">
      <c r="A100" s="54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ht="13.5" customHeight="1">
      <c r="A101" s="54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ht="13.5" customHeight="1">
      <c r="A102" s="54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ht="13.5" customHeight="1">
      <c r="A103" s="54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ht="13.5" customHeight="1">
      <c r="A104" s="54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ht="13.5" customHeight="1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ht="13.5" customHeight="1">
      <c r="A106" s="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ht="13.5" customHeight="1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ht="13.5" customHeight="1">
      <c r="A108" s="54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ht="13.5" customHeight="1">
      <c r="A109" s="54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ht="13.5" customHeight="1">
      <c r="A110" s="54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ht="13.5" customHeight="1">
      <c r="A111" s="54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ht="13.5" customHeight="1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ht="13.5" customHeight="1">
      <c r="A113" s="54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ht="13.5" customHeight="1">
      <c r="A114" s="54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ht="13.5" customHeight="1">
      <c r="A115" s="54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ht="13.5" customHeight="1">
      <c r="A116" s="54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ht="13.5" customHeight="1">
      <c r="A117" s="54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ht="13.5" customHeight="1">
      <c r="A118" s="54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ht="13.5" customHeight="1">
      <c r="A119" s="54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ht="13.5" customHeight="1">
      <c r="A120" s="54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ht="13.5" customHeight="1">
      <c r="A121" s="54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ht="13.5" customHeight="1">
      <c r="A122" s="5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ht="13.5" customHeight="1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ht="13.5" customHeight="1">
      <c r="A124" s="54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ht="13.5" customHeight="1">
      <c r="A125" s="54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ht="13.5" customHeight="1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ht="13.5" customHeight="1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ht="13.5" customHeight="1">
      <c r="A128" s="54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ht="13.5" customHeight="1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ht="13.5" customHeight="1">
      <c r="A130" s="54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ht="13.5" customHeight="1">
      <c r="A131" s="54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ht="13.5" customHeight="1">
      <c r="A132" s="54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ht="13.5" customHeight="1">
      <c r="A133" s="54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ht="13.5" customHeight="1">
      <c r="A134" s="54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ht="13.5" customHeight="1">
      <c r="A135" s="54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ht="13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ht="13.5" customHeight="1">
      <c r="A137" s="54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ht="13.5" customHeight="1">
      <c r="A138" s="54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ht="13.5" customHeight="1">
      <c r="A139" s="54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ht="13.5" customHeight="1">
      <c r="A140" s="54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ht="13.5" customHeight="1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ht="13.5" customHeight="1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ht="13.5" customHeight="1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ht="13.5" customHeight="1">
      <c r="A144" s="54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ht="13.5" customHeight="1">
      <c r="A145" s="54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ht="13.5" customHeight="1">
      <c r="A146" s="54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ht="13.5" customHeight="1">
      <c r="A147" s="54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ht="13.5" customHeight="1">
      <c r="A148" s="54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ht="13.5" customHeight="1">
      <c r="A149" s="54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ht="13.5" customHeight="1">
      <c r="A150" s="54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ht="13.5" customHeight="1">
      <c r="A151" s="54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ht="13.5" customHeight="1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ht="13.5" customHeight="1">
      <c r="A153" s="54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ht="13.5" customHeight="1">
      <c r="A154" s="54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ht="13.5" customHeight="1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ht="13.5" customHeight="1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ht="13.5" customHeight="1">
      <c r="A157" s="54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ht="13.5" customHeight="1">
      <c r="A158" s="54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ht="13.5" customHeight="1">
      <c r="A159" s="54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ht="13.5" customHeight="1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ht="13.5" customHeight="1">
      <c r="A161" s="54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ht="13.5" customHeight="1">
      <c r="A162" s="54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ht="13.5" customHeight="1">
      <c r="A163" s="54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ht="13.5" customHeight="1">
      <c r="A164" s="54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ht="13.5" customHeight="1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ht="13.5" customHeight="1">
      <c r="A166" s="54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ht="13.5" customHeight="1">
      <c r="A167" s="54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ht="13.5" customHeight="1">
      <c r="A168" s="54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ht="13.5" customHeight="1">
      <c r="A169" s="54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ht="13.5" customHeight="1">
      <c r="A170" s="54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ht="13.5" customHeight="1">
      <c r="A171" s="54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ht="13.5" customHeight="1">
      <c r="A172" s="54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ht="13.5" customHeight="1">
      <c r="A173" s="54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ht="13.5" customHeight="1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ht="13.5" customHeight="1">
      <c r="A175" s="54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ht="13.5" customHeight="1">
      <c r="A176" s="54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ht="13.5" customHeight="1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ht="13.5" customHeight="1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ht="13.5" customHeight="1">
      <c r="A179" s="54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ht="13.5" customHeight="1">
      <c r="A180" s="54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ht="13.5" customHeight="1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ht="13.5" customHeight="1">
      <c r="A182" s="54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ht="13.5" customHeight="1">
      <c r="A183" s="54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ht="13.5" customHeight="1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ht="13.5" customHeight="1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ht="13.5" customHeight="1">
      <c r="A186" s="54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ht="13.5" customHeight="1">
      <c r="A187" s="54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ht="13.5" customHeight="1">
      <c r="A188" s="54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ht="13.5" customHeight="1">
      <c r="A189" s="54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ht="13.5" customHeight="1">
      <c r="A190" s="54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ht="13.5" customHeight="1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ht="13.5" customHeight="1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ht="13.5" customHeight="1">
      <c r="A193" s="54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ht="13.5" customHeight="1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ht="13.5" customHeight="1">
      <c r="A195" s="54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ht="13.5" customHeight="1">
      <c r="A196" s="54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ht="13.5" customHeight="1">
      <c r="A197" s="54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ht="13.5" customHeight="1">
      <c r="A198" s="54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ht="13.5" customHeight="1">
      <c r="A199" s="54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ht="13.5" customHeight="1">
      <c r="A200" s="54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ht="13.5" customHeight="1">
      <c r="A201" s="54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ht="13.5" customHeight="1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ht="13.5" customHeight="1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ht="13.5" customHeight="1">
      <c r="A204" s="54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ht="13.5" customHeight="1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ht="13.5" customHeight="1">
      <c r="A206" s="54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ht="13.5" customHeight="1">
      <c r="A207" s="54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ht="13.5" customHeight="1">
      <c r="A208" s="54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ht="13.5" customHeight="1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ht="13.5" customHeight="1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ht="13.5" customHeight="1">
      <c r="A211" s="54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ht="13.5" customHeight="1">
      <c r="A212" s="54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ht="13.5" customHeight="1">
      <c r="A213" s="54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ht="13.5" customHeight="1">
      <c r="A214" s="54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ht="13.5" customHeight="1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ht="13.5" customHeight="1">
      <c r="A216" s="54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ht="13.5" customHeight="1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ht="13.5" customHeight="1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ht="13.5" customHeight="1">
      <c r="A219" s="54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ht="13.5" customHeight="1">
      <c r="A220" s="54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ht="13.5" customHeight="1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ht="13.5" customHeight="1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ht="13.5" customHeight="1">
      <c r="A223" s="54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ht="13.5" customHeight="1">
      <c r="A224" s="54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ht="13.5" customHeight="1">
      <c r="A225" s="54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ht="13.5" customHeight="1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ht="13.5" customHeight="1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ht="13.5" customHeight="1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ht="13.5" customHeight="1">
      <c r="A229" s="54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ht="13.5" customHeight="1">
      <c r="A230" s="54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ht="13.5" customHeight="1">
      <c r="A231" s="54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ht="13.5" customHeight="1">
      <c r="A232" s="54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ht="13.5" customHeight="1">
      <c r="A233" s="54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ht="13.5" customHeight="1">
      <c r="A234" s="54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ht="13.5" customHeight="1">
      <c r="A235" s="54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ht="13.5" customHeight="1">
      <c r="A236" s="54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ht="13.5" customHeight="1">
      <c r="A237" s="54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ht="13.5" customHeight="1">
      <c r="A238" s="54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ht="13.5" customHeight="1">
      <c r="A239" s="54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ht="13.5" customHeight="1">
      <c r="A240" s="54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ht="13.5" customHeight="1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ht="13.5" customHeight="1">
      <c r="A242" s="54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ht="13.5" customHeight="1">
      <c r="A243" s="54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ht="13.5" customHeight="1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ht="13.5" customHeight="1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ht="13.5" customHeight="1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ht="13.5" customHeight="1">
      <c r="A247" s="54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ht="13.5" customHeight="1">
      <c r="A248" s="54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ht="13.5" customHeight="1">
      <c r="A249" s="54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ht="13.5" customHeight="1">
      <c r="A250" s="54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ht="13.5" customHeight="1">
      <c r="A251" s="54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ht="13.5" customHeight="1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ht="13.5" customHeight="1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ht="13.5" customHeight="1">
      <c r="A254" s="54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ht="13.5" customHeight="1">
      <c r="A255" s="54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ht="13.5" customHeight="1">
      <c r="A256" s="54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ht="13.5" customHeight="1">
      <c r="A257" s="54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ht="13.5" customHeight="1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ht="13.5" customHeight="1">
      <c r="A259" s="54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ht="13.5" customHeight="1">
      <c r="A260" s="54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ht="13.5" customHeight="1">
      <c r="A261" s="54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ht="13.5" customHeight="1">
      <c r="A262" s="54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ht="13.5" customHeight="1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ht="13.5" customHeight="1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ht="13.5" customHeight="1">
      <c r="A265" s="54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ht="13.5" customHeight="1">
      <c r="A266" s="54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ht="13.5" customHeight="1">
      <c r="A267" s="54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ht="13.5" customHeight="1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ht="13.5" customHeight="1">
      <c r="A269" s="54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ht="13.5" customHeight="1">
      <c r="A270" s="54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ht="13.5" customHeight="1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ht="13.5" customHeight="1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ht="13.5" customHeight="1">
      <c r="A273" s="54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ht="13.5" customHeight="1">
      <c r="A274" s="54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ht="13.5" customHeight="1">
      <c r="A275" s="54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ht="13.5" customHeight="1">
      <c r="A276" s="54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ht="13.5" customHeight="1">
      <c r="A277" s="54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ht="13.5" customHeight="1">
      <c r="A278" s="54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ht="13.5" customHeight="1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ht="13.5" customHeight="1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ht="13.5" customHeight="1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ht="13.5" customHeight="1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ht="13.5" customHeight="1">
      <c r="A283" s="54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ht="13.5" customHeight="1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ht="13.5" customHeight="1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ht="13.5" customHeight="1">
      <c r="A286" s="54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ht="13.5" customHeight="1">
      <c r="A287" s="54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ht="13.5" customHeight="1">
      <c r="A288" s="54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ht="13.5" customHeight="1">
      <c r="A289" s="54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ht="13.5" customHeight="1">
      <c r="A290" s="54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ht="13.5" customHeight="1">
      <c r="A291" s="54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ht="13.5" customHeight="1">
      <c r="A292" s="54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ht="13.5" customHeight="1">
      <c r="A293" s="54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ht="13.5" customHeight="1">
      <c r="A294" s="54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ht="13.5" customHeight="1">
      <c r="A295" s="54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ht="13.5" customHeight="1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ht="13.5" customHeight="1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ht="13.5" customHeight="1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ht="13.5" customHeight="1">
      <c r="A299" s="54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ht="13.5" customHeight="1">
      <c r="A300" s="54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ht="13.5" customHeight="1">
      <c r="A301" s="54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ht="13.5" customHeight="1">
      <c r="A302" s="54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ht="13.5" customHeight="1">
      <c r="A303" s="54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ht="13.5" customHeight="1">
      <c r="A304" s="54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ht="13.5" customHeight="1">
      <c r="A305" s="54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ht="13.5" customHeight="1">
      <c r="A306" s="54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ht="13.5" customHeight="1">
      <c r="A307" s="54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ht="13.5" customHeight="1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ht="13.5" customHeight="1">
      <c r="A309" s="54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ht="13.5" customHeight="1">
      <c r="A310" s="54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ht="13.5" customHeight="1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ht="13.5" customHeight="1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ht="13.5" customHeight="1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ht="13.5" customHeight="1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ht="13.5" customHeight="1">
      <c r="A315" s="54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ht="13.5" customHeight="1">
      <c r="A316" s="54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ht="13.5" customHeight="1">
      <c r="A317" s="54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ht="13.5" customHeight="1">
      <c r="A318" s="54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ht="13.5" customHeight="1">
      <c r="A319" s="54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ht="13.5" customHeight="1">
      <c r="A320" s="54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ht="13.5" customHeight="1">
      <c r="A321" s="54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ht="13.5" customHeight="1">
      <c r="A322" s="54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ht="13.5" customHeight="1">
      <c r="A323" s="54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ht="13.5" customHeight="1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ht="13.5" customHeight="1">
      <c r="A325" s="54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ht="13.5" customHeight="1">
      <c r="A326" s="54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ht="13.5" customHeight="1">
      <c r="A327" s="54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ht="13.5" customHeight="1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ht="13.5" customHeight="1">
      <c r="A329" s="54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ht="13.5" customHeight="1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ht="13.5" customHeight="1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ht="13.5" customHeight="1">
      <c r="A332" s="54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ht="13.5" customHeight="1">
      <c r="A333" s="54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ht="13.5" customHeight="1">
      <c r="A334" s="54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ht="13.5" customHeight="1">
      <c r="A335" s="54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ht="13.5" customHeight="1">
      <c r="A336" s="54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ht="13.5" customHeight="1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ht="13.5" customHeight="1">
      <c r="A338" s="54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ht="13.5" customHeight="1">
      <c r="A339" s="54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ht="13.5" customHeight="1">
      <c r="A340" s="54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ht="13.5" customHeight="1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ht="13.5" customHeight="1">
      <c r="A342" s="54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ht="13.5" customHeight="1">
      <c r="A343" s="54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ht="13.5" customHeight="1">
      <c r="A344" s="54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ht="13.5" customHeight="1">
      <c r="A345" s="54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ht="13.5" customHeight="1">
      <c r="A346" s="54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ht="13.5" customHeight="1">
      <c r="A347" s="54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ht="13.5" customHeight="1">
      <c r="A348" s="54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ht="13.5" customHeight="1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ht="13.5" customHeight="1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ht="13.5" customHeight="1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ht="13.5" customHeight="1">
      <c r="A352" s="54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ht="13.5" customHeight="1">
      <c r="A353" s="54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ht="13.5" customHeight="1">
      <c r="A354" s="54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ht="13.5" customHeight="1">
      <c r="A355" s="54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ht="13.5" customHeight="1">
      <c r="A356" s="54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ht="13.5" customHeight="1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ht="13.5" customHeight="1">
      <c r="A358" s="54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ht="13.5" customHeight="1">
      <c r="A359" s="54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ht="13.5" customHeight="1">
      <c r="A360" s="54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ht="13.5" customHeight="1">
      <c r="A361" s="54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ht="13.5" customHeight="1">
      <c r="A362" s="54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ht="13.5" customHeight="1">
      <c r="A363" s="54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ht="13.5" customHeight="1">
      <c r="A364" s="54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ht="13.5" customHeight="1">
      <c r="A365" s="54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ht="13.5" customHeight="1">
      <c r="A366" s="54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ht="13.5" customHeight="1">
      <c r="A367" s="54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ht="13.5" customHeight="1">
      <c r="A368" s="54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ht="13.5" customHeight="1">
      <c r="A369" s="54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ht="13.5" customHeight="1">
      <c r="A370" s="54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ht="13.5" customHeight="1">
      <c r="A371" s="54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ht="13.5" customHeight="1">
      <c r="A372" s="54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ht="13.5" customHeight="1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ht="13.5" customHeight="1">
      <c r="A374" s="54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ht="13.5" customHeight="1">
      <c r="A375" s="54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ht="13.5" customHeight="1">
      <c r="A376" s="54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ht="13.5" customHeight="1">
      <c r="A377" s="54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ht="13.5" customHeight="1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ht="13.5" customHeight="1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ht="13.5" customHeight="1">
      <c r="A380" s="54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ht="13.5" customHeight="1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ht="13.5" customHeight="1">
      <c r="A382" s="54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ht="13.5" customHeight="1">
      <c r="A383" s="54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ht="13.5" customHeight="1">
      <c r="A384" s="54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ht="13.5" customHeight="1">
      <c r="A385" s="54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ht="13.5" customHeight="1">
      <c r="A386" s="54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ht="13.5" customHeight="1">
      <c r="A387" s="54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ht="13.5" customHeight="1">
      <c r="A388" s="54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ht="13.5" customHeight="1">
      <c r="A389" s="54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ht="13.5" customHeight="1">
      <c r="A390" s="54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ht="13.5" customHeight="1">
      <c r="A391" s="54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ht="13.5" customHeight="1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ht="13.5" customHeight="1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ht="13.5" customHeight="1">
      <c r="A394" s="54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ht="13.5" customHeight="1">
      <c r="A395" s="54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ht="13.5" customHeight="1">
      <c r="A396" s="54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ht="13.5" customHeight="1">
      <c r="A397" s="54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ht="13.5" customHeight="1">
      <c r="A398" s="54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ht="13.5" customHeight="1">
      <c r="A399" s="54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ht="13.5" customHeight="1">
      <c r="A400" s="54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ht="13.5" customHeight="1">
      <c r="A401" s="54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ht="13.5" customHeight="1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ht="13.5" customHeight="1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ht="13.5" customHeight="1">
      <c r="A404" s="54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ht="13.5" customHeight="1">
      <c r="A405" s="54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ht="13.5" customHeight="1">
      <c r="A406" s="54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ht="13.5" customHeight="1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ht="13.5" customHeight="1">
      <c r="A408" s="54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ht="13.5" customHeight="1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ht="13.5" customHeight="1">
      <c r="A410" s="54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ht="13.5" customHeight="1">
      <c r="A411" s="54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ht="13.5" customHeight="1">
      <c r="A412" s="54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ht="13.5" customHeight="1">
      <c r="A413" s="54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ht="13.5" customHeight="1">
      <c r="A414" s="54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ht="13.5" customHeight="1">
      <c r="A415" s="54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ht="13.5" customHeight="1">
      <c r="A416" s="54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ht="13.5" customHeight="1">
      <c r="A417" s="54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ht="13.5" customHeight="1">
      <c r="A418" s="54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ht="13.5" customHeight="1">
      <c r="A419" s="54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ht="13.5" customHeight="1">
      <c r="A420" s="54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ht="13.5" customHeight="1">
      <c r="A421" s="54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ht="13.5" customHeight="1">
      <c r="A422" s="54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ht="13.5" customHeight="1">
      <c r="A423" s="54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ht="13.5" customHeight="1">
      <c r="A424" s="54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ht="13.5" customHeight="1">
      <c r="A425" s="54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ht="13.5" customHeight="1">
      <c r="A426" s="54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ht="13.5" customHeight="1">
      <c r="A427" s="54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ht="13.5" customHeight="1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ht="13.5" customHeight="1">
      <c r="A429" s="54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ht="13.5" customHeight="1">
      <c r="A430" s="54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ht="13.5" customHeight="1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ht="13.5" customHeight="1">
      <c r="A432" s="54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ht="13.5" customHeight="1">
      <c r="A433" s="54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ht="13.5" customHeight="1">
      <c r="A434" s="54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ht="13.5" customHeight="1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ht="13.5" customHeight="1">
      <c r="A436" s="54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ht="13.5" customHeight="1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ht="13.5" customHeight="1">
      <c r="A438" s="54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ht="13.5" customHeight="1">
      <c r="A439" s="54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ht="13.5" customHeight="1">
      <c r="A440" s="54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ht="13.5" customHeight="1">
      <c r="A441" s="54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ht="13.5" customHeight="1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ht="13.5" customHeight="1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ht="13.5" customHeight="1">
      <c r="A444" s="54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ht="13.5" customHeight="1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ht="13.5" customHeight="1">
      <c r="A446" s="54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ht="13.5" customHeight="1">
      <c r="A447" s="54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ht="13.5" customHeight="1">
      <c r="A448" s="54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ht="13.5" customHeight="1">
      <c r="A449" s="54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ht="13.5" customHeight="1">
      <c r="A450" s="54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ht="13.5" customHeight="1">
      <c r="A451" s="54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ht="13.5" customHeight="1">
      <c r="A452" s="54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ht="13.5" customHeight="1">
      <c r="A453" s="54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ht="13.5" customHeight="1">
      <c r="A454" s="54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ht="13.5" customHeight="1">
      <c r="A455" s="54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ht="13.5" customHeight="1">
      <c r="A456" s="54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ht="13.5" customHeight="1">
      <c r="A457" s="54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ht="13.5" customHeight="1">
      <c r="A458" s="54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ht="13.5" customHeight="1">
      <c r="A459" s="54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ht="13.5" customHeight="1">
      <c r="A460" s="54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ht="13.5" customHeight="1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ht="13.5" customHeight="1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ht="13.5" customHeight="1">
      <c r="A463" s="54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ht="13.5" customHeight="1">
      <c r="A464" s="54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ht="13.5" customHeight="1">
      <c r="A465" s="54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ht="13.5" customHeight="1">
      <c r="A466" s="54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ht="13.5" customHeight="1">
      <c r="A467" s="54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ht="13.5" customHeight="1">
      <c r="A468" s="54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ht="13.5" customHeight="1">
      <c r="A469" s="54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ht="13.5" customHeight="1">
      <c r="A470" s="54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ht="13.5" customHeight="1">
      <c r="A471" s="54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ht="13.5" customHeight="1">
      <c r="A472" s="54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ht="13.5" customHeight="1">
      <c r="A473" s="54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ht="13.5" customHeight="1">
      <c r="A474" s="54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ht="13.5" customHeight="1">
      <c r="A475" s="54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ht="13.5" customHeight="1">
      <c r="A476" s="54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ht="13.5" customHeight="1">
      <c r="A477" s="54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ht="13.5" customHeight="1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ht="13.5" customHeight="1">
      <c r="A479" s="54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ht="13.5" customHeight="1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ht="13.5" customHeight="1">
      <c r="A481" s="54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ht="13.5" customHeight="1">
      <c r="A482" s="54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ht="13.5" customHeight="1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ht="13.5" customHeight="1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ht="13.5" customHeight="1">
      <c r="A485" s="54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ht="13.5" customHeight="1">
      <c r="A486" s="54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ht="13.5" customHeight="1">
      <c r="A487" s="54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ht="13.5" customHeight="1">
      <c r="A488" s="54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ht="13.5" customHeight="1">
      <c r="A489" s="54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ht="13.5" customHeight="1">
      <c r="A490" s="54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ht="13.5" customHeight="1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ht="13.5" customHeight="1">
      <c r="A492" s="54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ht="13.5" customHeight="1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ht="13.5" customHeight="1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ht="13.5" customHeight="1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ht="13.5" customHeight="1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ht="13.5" customHeight="1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ht="13.5" customHeight="1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ht="13.5" customHeight="1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ht="13.5" customHeight="1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ht="13.5" customHeight="1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ht="13.5" customHeight="1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ht="13.5" customHeight="1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ht="13.5" customHeight="1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ht="13.5" customHeight="1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ht="13.5" customHeight="1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ht="13.5" customHeight="1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ht="13.5" customHeight="1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ht="13.5" customHeight="1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ht="13.5" customHeight="1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ht="13.5" customHeight="1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ht="13.5" customHeight="1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ht="13.5" customHeight="1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ht="13.5" customHeight="1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ht="13.5" customHeight="1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ht="13.5" customHeight="1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ht="13.5" customHeight="1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ht="13.5" customHeight="1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ht="13.5" customHeight="1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ht="13.5" customHeight="1">
      <c r="A520" s="54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ht="13.5" customHeight="1">
      <c r="A521" s="54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ht="13.5" customHeight="1">
      <c r="A522" s="54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ht="13.5" customHeight="1">
      <c r="A523" s="54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ht="13.5" customHeight="1">
      <c r="A524" s="54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ht="13.5" customHeight="1">
      <c r="A525" s="54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ht="13.5" customHeight="1">
      <c r="A526" s="54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ht="13.5" customHeight="1">
      <c r="A527" s="54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ht="13.5" customHeight="1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ht="13.5" customHeight="1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ht="13.5" customHeight="1">
      <c r="A530" s="54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ht="13.5" customHeight="1">
      <c r="A531" s="54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ht="13.5" customHeight="1">
      <c r="A532" s="54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ht="13.5" customHeight="1">
      <c r="A533" s="54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ht="13.5" customHeight="1">
      <c r="A534" s="54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ht="13.5" customHeight="1">
      <c r="A535" s="54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ht="13.5" customHeight="1">
      <c r="A536" s="54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ht="13.5" customHeight="1">
      <c r="A537" s="54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ht="13.5" customHeight="1">
      <c r="A538" s="54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ht="13.5" customHeight="1">
      <c r="A539" s="54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ht="13.5" customHeight="1">
      <c r="A540" s="54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ht="13.5" customHeight="1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ht="13.5" customHeight="1">
      <c r="A542" s="54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ht="13.5" customHeight="1">
      <c r="A543" s="54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ht="13.5" customHeight="1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ht="13.5" customHeight="1">
      <c r="A545" s="54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ht="13.5" customHeight="1">
      <c r="A546" s="54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ht="13.5" customHeight="1">
      <c r="A547" s="54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ht="13.5" customHeight="1">
      <c r="A548" s="54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ht="13.5" customHeight="1">
      <c r="A549" s="54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ht="13.5" customHeight="1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ht="13.5" customHeight="1">
      <c r="A551" s="54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ht="13.5" customHeight="1">
      <c r="A552" s="54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ht="13.5" customHeight="1">
      <c r="A553" s="54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ht="13.5" customHeight="1">
      <c r="A554" s="54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ht="13.5" customHeight="1">
      <c r="A555" s="54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ht="13.5" customHeight="1">
      <c r="A556" s="54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ht="13.5" customHeight="1">
      <c r="A557" s="54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ht="13.5" customHeight="1">
      <c r="A558" s="54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ht="13.5" customHeight="1">
      <c r="A559" s="54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ht="13.5" customHeight="1">
      <c r="A560" s="54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ht="13.5" customHeight="1">
      <c r="A561" s="54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ht="13.5" customHeight="1">
      <c r="A562" s="54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ht="13.5" customHeight="1">
      <c r="A563" s="54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ht="13.5" customHeight="1">
      <c r="A564" s="54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ht="13.5" customHeight="1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ht="13.5" customHeight="1">
      <c r="A566" s="54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ht="13.5" customHeight="1">
      <c r="A567" s="54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ht="13.5" customHeight="1">
      <c r="A568" s="54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ht="13.5" customHeight="1">
      <c r="A569" s="54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ht="13.5" customHeight="1">
      <c r="A570" s="54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ht="13.5" customHeight="1">
      <c r="A571" s="54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ht="13.5" customHeight="1">
      <c r="A572" s="54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ht="13.5" customHeight="1">
      <c r="A573" s="54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ht="13.5" customHeight="1">
      <c r="A574" s="54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ht="13.5" customHeight="1">
      <c r="A575" s="54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ht="13.5" customHeight="1">
      <c r="A576" s="54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ht="13.5" customHeight="1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ht="13.5" customHeight="1">
      <c r="A578" s="54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ht="13.5" customHeight="1">
      <c r="A579" s="54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ht="13.5" customHeight="1">
      <c r="A580" s="54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ht="13.5" customHeight="1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ht="13.5" customHeight="1">
      <c r="A582" s="54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ht="13.5" customHeight="1">
      <c r="A583" s="54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ht="13.5" customHeight="1">
      <c r="A584" s="54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ht="13.5" customHeight="1">
      <c r="A585" s="54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ht="13.5" customHeight="1">
      <c r="A586" s="54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ht="13.5" customHeight="1">
      <c r="A587" s="54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ht="13.5" customHeight="1">
      <c r="A588" s="54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ht="13.5" customHeight="1">
      <c r="A589" s="54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ht="13.5" customHeight="1">
      <c r="A590" s="54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ht="13.5" customHeight="1">
      <c r="A591" s="54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ht="13.5" customHeight="1">
      <c r="A592" s="54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ht="13.5" customHeight="1">
      <c r="A593" s="54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ht="13.5" customHeight="1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ht="13.5" customHeight="1">
      <c r="A595" s="54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ht="13.5" customHeight="1">
      <c r="A596" s="54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ht="13.5" customHeight="1">
      <c r="A597" s="54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ht="13.5" customHeight="1">
      <c r="A598" s="54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ht="13.5" customHeight="1">
      <c r="A599" s="54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ht="13.5" customHeight="1">
      <c r="A600" s="54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ht="13.5" customHeight="1">
      <c r="A601" s="54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ht="13.5" customHeight="1">
      <c r="A602" s="54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ht="13.5" customHeight="1">
      <c r="A603" s="54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ht="13.5" customHeight="1">
      <c r="A604" s="54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ht="13.5" customHeight="1">
      <c r="A605" s="54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ht="13.5" customHeight="1">
      <c r="A606" s="54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ht="13.5" customHeight="1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ht="13.5" customHeight="1">
      <c r="A608" s="54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ht="13.5" customHeight="1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ht="13.5" customHeight="1">
      <c r="A610" s="54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ht="13.5" customHeight="1">
      <c r="A611" s="54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ht="13.5" customHeight="1">
      <c r="A612" s="54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ht="13.5" customHeight="1">
      <c r="A613" s="54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ht="13.5" customHeight="1">
      <c r="A614" s="54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ht="13.5" customHeight="1">
      <c r="A615" s="54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ht="13.5" customHeight="1">
      <c r="A616" s="54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ht="13.5" customHeight="1">
      <c r="A617" s="54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ht="13.5" customHeight="1">
      <c r="A618" s="54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ht="13.5" customHeight="1">
      <c r="A619" s="54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ht="13.5" customHeight="1">
      <c r="A620" s="54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ht="13.5" customHeight="1">
      <c r="A621" s="54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ht="13.5" customHeight="1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ht="13.5" customHeight="1">
      <c r="A623" s="54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ht="13.5" customHeight="1">
      <c r="A624" s="54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ht="13.5" customHeight="1">
      <c r="A625" s="54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ht="13.5" customHeight="1">
      <c r="A626" s="54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ht="13.5" customHeight="1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ht="13.5" customHeight="1">
      <c r="A628" s="54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ht="13.5" customHeight="1">
      <c r="A629" s="54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ht="13.5" customHeight="1">
      <c r="A630" s="54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ht="13.5" customHeight="1">
      <c r="A631" s="54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ht="13.5" customHeight="1">
      <c r="A632" s="54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ht="13.5" customHeight="1">
      <c r="A633" s="54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ht="13.5" customHeight="1">
      <c r="A634" s="54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ht="13.5" customHeight="1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ht="13.5" customHeight="1">
      <c r="A636" s="54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ht="13.5" customHeight="1">
      <c r="A637" s="54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ht="13.5" customHeight="1">
      <c r="A638" s="54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ht="13.5" customHeight="1">
      <c r="A639" s="54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ht="13.5" customHeight="1">
      <c r="A640" s="54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ht="13.5" customHeight="1">
      <c r="A641" s="54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ht="13.5" customHeight="1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ht="13.5" customHeight="1">
      <c r="A643" s="54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ht="13.5" customHeight="1">
      <c r="A644" s="54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ht="13.5" customHeight="1">
      <c r="A645" s="54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ht="13.5" customHeight="1">
      <c r="A646" s="54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ht="13.5" customHeight="1">
      <c r="A647" s="54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ht="13.5" customHeight="1">
      <c r="A648" s="54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ht="13.5" customHeight="1">
      <c r="A649" s="54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ht="13.5" customHeight="1">
      <c r="A650" s="54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ht="13.5" customHeight="1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ht="13.5" customHeight="1">
      <c r="A652" s="54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ht="13.5" customHeight="1">
      <c r="A653" s="54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ht="13.5" customHeight="1">
      <c r="A654" s="54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ht="13.5" customHeight="1">
      <c r="A655" s="54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ht="13.5" customHeight="1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ht="13.5" customHeight="1">
      <c r="A657" s="54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ht="13.5" customHeight="1">
      <c r="A658" s="54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ht="13.5" customHeight="1">
      <c r="A659" s="54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ht="13.5" customHeight="1">
      <c r="A660" s="54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ht="13.5" customHeight="1">
      <c r="A661" s="54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ht="13.5" customHeight="1">
      <c r="A662" s="54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ht="13.5" customHeight="1">
      <c r="A663" s="54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ht="13.5" customHeight="1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ht="13.5" customHeight="1">
      <c r="A665" s="54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ht="13.5" customHeight="1">
      <c r="A666" s="54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ht="13.5" customHeight="1">
      <c r="A667" s="54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ht="13.5" customHeight="1">
      <c r="A668" s="54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ht="13.5" customHeight="1">
      <c r="A669" s="54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ht="13.5" customHeight="1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ht="13.5" customHeight="1">
      <c r="A671" s="54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ht="13.5" customHeight="1">
      <c r="A672" s="54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ht="13.5" customHeight="1">
      <c r="A673" s="54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ht="13.5" customHeight="1">
      <c r="A674" s="54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ht="13.5" customHeight="1">
      <c r="A675" s="54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ht="13.5" customHeight="1">
      <c r="A676" s="54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ht="13.5" customHeight="1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ht="13.5" customHeight="1">
      <c r="A678" s="54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ht="13.5" customHeight="1">
      <c r="A679" s="54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ht="13.5" customHeight="1">
      <c r="A680" s="54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ht="13.5" customHeight="1">
      <c r="A681" s="54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ht="13.5" customHeight="1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ht="13.5" customHeight="1">
      <c r="A683" s="54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ht="13.5" customHeight="1">
      <c r="A684" s="54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ht="13.5" customHeight="1">
      <c r="A685" s="54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ht="13.5" customHeight="1">
      <c r="A686" s="54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ht="13.5" customHeight="1">
      <c r="A687" s="54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ht="13.5" customHeight="1">
      <c r="A688" s="54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ht="13.5" customHeight="1">
      <c r="A689" s="54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ht="13.5" customHeight="1">
      <c r="A690" s="54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ht="13.5" customHeight="1">
      <c r="A691" s="54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ht="13.5" customHeight="1">
      <c r="A692" s="54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ht="13.5" customHeight="1">
      <c r="A693" s="54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ht="13.5" customHeight="1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ht="13.5" customHeight="1">
      <c r="A695" s="54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ht="13.5" customHeight="1">
      <c r="A696" s="54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ht="13.5" customHeight="1">
      <c r="A697" s="54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ht="13.5" customHeight="1">
      <c r="A698" s="54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ht="13.5" customHeight="1">
      <c r="A699" s="54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ht="13.5" customHeight="1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ht="13.5" customHeight="1">
      <c r="A701" s="54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ht="13.5" customHeight="1">
      <c r="A702" s="54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ht="13.5" customHeight="1">
      <c r="A703" s="54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ht="13.5" customHeight="1">
      <c r="A704" s="54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ht="13.5" customHeight="1">
      <c r="A705" s="54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ht="13.5" customHeight="1">
      <c r="A706" s="54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ht="13.5" customHeight="1">
      <c r="A707" s="54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ht="13.5" customHeight="1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ht="13.5" customHeight="1">
      <c r="A709" s="54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ht="13.5" customHeight="1">
      <c r="A710" s="54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ht="13.5" customHeight="1">
      <c r="A711" s="54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ht="13.5" customHeight="1">
      <c r="A712" s="54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ht="13.5" customHeight="1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ht="13.5" customHeight="1">
      <c r="A714" s="54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ht="13.5" customHeight="1">
      <c r="A715" s="54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ht="13.5" customHeight="1">
      <c r="A716" s="54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ht="13.5" customHeight="1">
      <c r="A717" s="54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ht="13.5" customHeight="1">
      <c r="A718" s="54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ht="13.5" customHeight="1">
      <c r="A719" s="54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ht="13.5" customHeight="1">
      <c r="A720" s="54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ht="13.5" customHeight="1">
      <c r="A721" s="54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ht="13.5" customHeight="1">
      <c r="A722" s="54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ht="13.5" customHeight="1">
      <c r="A723" s="54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ht="13.5" customHeight="1">
      <c r="A724" s="54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ht="13.5" customHeight="1">
      <c r="A725" s="54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ht="13.5" customHeight="1">
      <c r="A726" s="54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ht="13.5" customHeight="1">
      <c r="A727" s="54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ht="13.5" customHeight="1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ht="13.5" customHeight="1">
      <c r="A729" s="54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ht="13.5" customHeight="1">
      <c r="A730" s="54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ht="13.5" customHeight="1">
      <c r="A731" s="54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ht="13.5" customHeight="1">
      <c r="A732" s="54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ht="13.5" customHeight="1">
      <c r="A733" s="54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ht="13.5" customHeight="1">
      <c r="A734" s="54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ht="13.5" customHeight="1">
      <c r="A735" s="54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ht="13.5" customHeight="1">
      <c r="A736" s="54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ht="13.5" customHeight="1">
      <c r="A737" s="54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ht="13.5" customHeight="1">
      <c r="A738" s="54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ht="13.5" customHeight="1">
      <c r="A739" s="54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ht="13.5" customHeight="1">
      <c r="A740" s="54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ht="13.5" customHeight="1">
      <c r="A741" s="54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ht="13.5" customHeight="1">
      <c r="A742" s="54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ht="13.5" customHeight="1">
      <c r="A743" s="54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ht="13.5" customHeight="1">
      <c r="A744" s="54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ht="13.5" customHeight="1">
      <c r="A745" s="54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ht="13.5" customHeight="1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ht="13.5" customHeight="1">
      <c r="A747" s="54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ht="13.5" customHeight="1">
      <c r="A748" s="54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ht="13.5" customHeight="1">
      <c r="A749" s="54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ht="13.5" customHeight="1">
      <c r="A750" s="54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ht="13.5" customHeight="1">
      <c r="A751" s="54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ht="13.5" customHeight="1">
      <c r="A752" s="54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ht="13.5" customHeight="1">
      <c r="A753" s="54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ht="13.5" customHeight="1">
      <c r="A754" s="54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ht="13.5" customHeight="1">
      <c r="A755" s="54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ht="13.5" customHeight="1">
      <c r="A756" s="54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ht="13.5" customHeight="1">
      <c r="A757" s="54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ht="13.5" customHeight="1">
      <c r="A758" s="54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ht="13.5" customHeight="1">
      <c r="A759" s="54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ht="13.5" customHeight="1">
      <c r="A760" s="54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ht="13.5" customHeight="1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ht="13.5" customHeight="1">
      <c r="A762" s="54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ht="13.5" customHeight="1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ht="13.5" customHeight="1">
      <c r="A764" s="54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ht="13.5" customHeight="1">
      <c r="A765" s="54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ht="13.5" customHeight="1">
      <c r="A766" s="54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ht="13.5" customHeight="1">
      <c r="A767" s="54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ht="13.5" customHeight="1">
      <c r="A768" s="54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ht="13.5" customHeight="1">
      <c r="A769" s="54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ht="13.5" customHeight="1">
      <c r="A770" s="54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ht="13.5" customHeight="1">
      <c r="A771" s="54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ht="13.5" customHeight="1">
      <c r="A772" s="54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ht="13.5" customHeight="1">
      <c r="A773" s="54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ht="13.5" customHeight="1">
      <c r="A774" s="54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ht="13.5" customHeight="1">
      <c r="A775" s="54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ht="13.5" customHeight="1">
      <c r="A776" s="54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ht="13.5" customHeight="1">
      <c r="A777" s="54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ht="13.5" customHeight="1">
      <c r="A778" s="54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ht="13.5" customHeight="1">
      <c r="A779" s="54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ht="13.5" customHeight="1">
      <c r="A780" s="54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ht="13.5" customHeight="1">
      <c r="A781" s="54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ht="13.5" customHeight="1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ht="13.5" customHeight="1">
      <c r="A783" s="54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ht="13.5" customHeight="1">
      <c r="A784" s="54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ht="13.5" customHeight="1">
      <c r="A785" s="54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ht="13.5" customHeight="1">
      <c r="A786" s="54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ht="13.5" customHeight="1">
      <c r="A787" s="54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ht="13.5" customHeight="1">
      <c r="A788" s="54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ht="13.5" customHeight="1">
      <c r="A789" s="54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ht="13.5" customHeight="1">
      <c r="A790" s="54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ht="13.5" customHeight="1">
      <c r="A791" s="54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ht="13.5" customHeight="1">
      <c r="A792" s="54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ht="13.5" customHeight="1">
      <c r="A793" s="54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ht="13.5" customHeight="1">
      <c r="A794" s="54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ht="13.5" customHeight="1">
      <c r="A795" s="54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ht="13.5" customHeight="1">
      <c r="A796" s="54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ht="13.5" customHeight="1">
      <c r="A797" s="54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ht="13.5" customHeight="1">
      <c r="A798" s="54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ht="13.5" customHeight="1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ht="13.5" customHeight="1">
      <c r="A800" s="54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ht="13.5" customHeight="1">
      <c r="A801" s="54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ht="13.5" customHeight="1">
      <c r="A802" s="54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ht="13.5" customHeight="1">
      <c r="A803" s="54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ht="13.5" customHeight="1">
      <c r="A804" s="54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ht="13.5" customHeight="1">
      <c r="A805" s="54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ht="13.5" customHeight="1">
      <c r="A806" s="54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ht="13.5" customHeight="1">
      <c r="A807" s="54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ht="13.5" customHeight="1">
      <c r="A808" s="54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ht="13.5" customHeight="1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ht="13.5" customHeight="1">
      <c r="A810" s="54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ht="13.5" customHeight="1">
      <c r="A811" s="54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ht="13.5" customHeight="1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ht="13.5" customHeight="1">
      <c r="A813" s="54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ht="13.5" customHeight="1">
      <c r="A814" s="54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ht="13.5" customHeight="1">
      <c r="A815" s="54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ht="13.5" customHeight="1">
      <c r="A816" s="54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ht="13.5" customHeight="1">
      <c r="A817" s="54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ht="13.5" customHeight="1">
      <c r="A818" s="54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ht="13.5" customHeight="1">
      <c r="A819" s="54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ht="13.5" customHeight="1">
      <c r="A820" s="54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ht="13.5" customHeight="1">
      <c r="A821" s="54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ht="13.5" customHeight="1">
      <c r="A822" s="54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ht="13.5" customHeight="1">
      <c r="A823" s="54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ht="13.5" customHeight="1">
      <c r="A824" s="54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ht="13.5" customHeight="1">
      <c r="A825" s="54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ht="13.5" customHeight="1">
      <c r="A826" s="54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ht="13.5" customHeight="1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ht="13.5" customHeight="1">
      <c r="A828" s="54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ht="13.5" customHeight="1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ht="13.5" customHeight="1">
      <c r="A830" s="54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ht="13.5" customHeight="1">
      <c r="A831" s="54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ht="13.5" customHeight="1">
      <c r="A832" s="54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ht="13.5" customHeight="1">
      <c r="A833" s="54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ht="13.5" customHeight="1">
      <c r="A834" s="54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ht="13.5" customHeight="1">
      <c r="A835" s="54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ht="13.5" customHeight="1">
      <c r="A836" s="54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ht="13.5" customHeight="1">
      <c r="A837" s="54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ht="13.5" customHeight="1">
      <c r="A838" s="54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ht="13.5" customHeight="1">
      <c r="A839" s="54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ht="13.5" customHeight="1">
      <c r="A840" s="54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ht="13.5" customHeight="1">
      <c r="A841" s="54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ht="13.5" customHeight="1">
      <c r="A842" s="54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ht="13.5" customHeight="1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ht="13.5" customHeight="1">
      <c r="A844" s="54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ht="13.5" customHeight="1">
      <c r="A845" s="54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ht="13.5" customHeight="1">
      <c r="A846" s="54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ht="13.5" customHeight="1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ht="13.5" customHeight="1">
      <c r="A848" s="54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ht="13.5" customHeight="1">
      <c r="A849" s="54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ht="13.5" customHeight="1">
      <c r="A850" s="54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ht="13.5" customHeight="1">
      <c r="A851" s="54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ht="13.5" customHeight="1">
      <c r="A852" s="54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ht="13.5" customHeight="1">
      <c r="A853" s="54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ht="13.5" customHeight="1">
      <c r="A854" s="54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ht="13.5" customHeight="1">
      <c r="A855" s="54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ht="13.5" customHeight="1">
      <c r="A856" s="54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ht="13.5" customHeight="1">
      <c r="A857" s="54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ht="13.5" customHeight="1">
      <c r="A858" s="54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ht="13.5" customHeight="1">
      <c r="A859" s="54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ht="13.5" customHeight="1">
      <c r="A860" s="54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ht="13.5" customHeight="1">
      <c r="A861" s="54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ht="13.5" customHeight="1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ht="13.5" customHeight="1">
      <c r="A863" s="54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ht="13.5" customHeight="1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ht="13.5" customHeight="1">
      <c r="A865" s="54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ht="13.5" customHeight="1">
      <c r="A866" s="54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ht="13.5" customHeight="1">
      <c r="A867" s="54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ht="13.5" customHeight="1">
      <c r="A868" s="54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ht="13.5" customHeight="1">
      <c r="A869" s="54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ht="13.5" customHeight="1">
      <c r="A870" s="54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ht="13.5" customHeight="1">
      <c r="A871" s="54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ht="13.5" customHeight="1">
      <c r="A872" s="54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ht="13.5" customHeight="1">
      <c r="A873" s="54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ht="13.5" customHeight="1">
      <c r="A874" s="54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ht="13.5" customHeight="1">
      <c r="A875" s="54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ht="13.5" customHeight="1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ht="13.5" customHeight="1">
      <c r="A877" s="54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ht="13.5" customHeight="1">
      <c r="A878" s="54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ht="13.5" customHeight="1">
      <c r="A879" s="54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ht="13.5" customHeight="1">
      <c r="A880" s="54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ht="13.5" customHeight="1">
      <c r="A881" s="54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ht="13.5" customHeight="1">
      <c r="A882" s="54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ht="13.5" customHeight="1">
      <c r="A883" s="54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ht="13.5" customHeight="1">
      <c r="A884" s="54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ht="13.5" customHeight="1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ht="13.5" customHeight="1">
      <c r="A886" s="54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ht="13.5" customHeight="1">
      <c r="A887" s="54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ht="13.5" customHeight="1">
      <c r="A888" s="54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ht="13.5" customHeight="1">
      <c r="A889" s="54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ht="13.5" customHeight="1">
      <c r="A890" s="54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ht="13.5" customHeight="1">
      <c r="A891" s="54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ht="13.5" customHeight="1">
      <c r="A892" s="54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spans="1:257" ht="13.5" customHeight="1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spans="1:257" ht="13.5" customHeight="1">
      <c r="A894" s="54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spans="1:257" ht="13.5" customHeight="1">
      <c r="A895" s="54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spans="1:257" ht="13.5" customHeight="1">
      <c r="A896" s="54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spans="1:257" ht="13.5" customHeight="1">
      <c r="A897" s="54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spans="1:257" ht="13.5" customHeight="1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spans="1:257" ht="13.5" customHeight="1">
      <c r="A899" s="54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spans="1:257" ht="13.5" customHeight="1">
      <c r="A900" s="54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spans="1:257" ht="13.5" customHeight="1">
      <c r="A901" s="54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spans="1:257" ht="13.5" customHeight="1">
      <c r="A902" s="54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spans="1:257" ht="13.5" customHeight="1">
      <c r="A903" s="54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spans="1:257" ht="13.5" customHeight="1">
      <c r="A904" s="54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spans="1:257" ht="13.5" customHeight="1">
      <c r="A905" s="54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spans="1:257" ht="13.5" customHeight="1">
      <c r="A906" s="54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spans="1:257" ht="13.5" customHeight="1">
      <c r="A907" s="54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spans="1:257" ht="13.5" customHeight="1">
      <c r="A908" s="54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ht="13.5" customHeight="1">
      <c r="A909" s="54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ht="13.5" customHeight="1">
      <c r="A910" s="54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ht="13.5" customHeight="1">
      <c r="A911" s="54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ht="13.5" customHeight="1">
      <c r="A912" s="54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ht="13.5" customHeight="1">
      <c r="A913" s="54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ht="13.5" customHeight="1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ht="13.5" customHeight="1">
      <c r="A915" s="54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ht="13.5" customHeight="1">
      <c r="A916" s="54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ht="13.5" customHeight="1">
      <c r="A917" s="54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ht="13.5" customHeight="1">
      <c r="A918" s="54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ht="13.5" customHeight="1">
      <c r="A919" s="54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ht="13.5" customHeight="1">
      <c r="A920" s="54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ht="13.5" customHeight="1">
      <c r="A921" s="54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ht="13.5" customHeight="1">
      <c r="A922" s="54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ht="13.5" customHeight="1">
      <c r="A923" s="54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ht="13.5" customHeight="1">
      <c r="A924" s="54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ht="13.5" customHeight="1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ht="13.5" customHeight="1">
      <c r="A926" s="54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ht="13.5" customHeight="1">
      <c r="A927" s="54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ht="13.5" customHeight="1">
      <c r="A928" s="54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ht="13.5" customHeight="1">
      <c r="A929" s="54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ht="13.5" customHeight="1">
      <c r="A930" s="54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ht="13.5" customHeight="1">
      <c r="A931" s="54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ht="13.5" customHeight="1">
      <c r="A932" s="54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ht="13.5" customHeight="1">
      <c r="A933" s="54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ht="13.5" customHeight="1">
      <c r="A934" s="54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ht="13.5" customHeight="1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ht="13.5" customHeight="1">
      <c r="A936" s="54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ht="13.5" customHeight="1">
      <c r="A937" s="54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ht="13.5" customHeight="1">
      <c r="A938" s="54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ht="13.5" customHeight="1">
      <c r="A939" s="54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ht="13.5" customHeight="1">
      <c r="A940" s="54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ht="13.5" customHeight="1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ht="13.5" customHeight="1">
      <c r="A942" s="54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ht="13.5" customHeight="1">
      <c r="A943" s="54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ht="13.5" customHeight="1">
      <c r="A944" s="54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ht="13.5" customHeight="1">
      <c r="A945" s="54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ht="13.5" customHeight="1">
      <c r="A946" s="54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ht="13.5" customHeight="1">
      <c r="A947" s="54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ht="13.5" customHeight="1">
      <c r="A948" s="54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ht="13.5" customHeight="1">
      <c r="A949" s="54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ht="13.5" customHeight="1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ht="13.5" customHeight="1">
      <c r="A951" s="54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ht="13.5" customHeight="1">
      <c r="A952" s="54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ht="13.5" customHeight="1">
      <c r="A953" s="54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ht="13.5" customHeight="1">
      <c r="A954" s="54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ht="13.5" customHeight="1">
      <c r="A955" s="54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ht="13.5" customHeight="1">
      <c r="A956" s="54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ht="13.5" customHeight="1">
      <c r="A957" s="54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ht="13.5" customHeight="1">
      <c r="A958" s="54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ht="13.5" customHeight="1">
      <c r="A959" s="54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ht="13.5" customHeight="1">
      <c r="A960" s="54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ht="13.5" customHeight="1">
      <c r="A961" s="54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ht="13.5" customHeight="1">
      <c r="A962" s="54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ht="13.5" customHeight="1">
      <c r="A963" s="54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ht="13.5" customHeight="1">
      <c r="A964" s="54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ht="13.5" customHeight="1">
      <c r="A965" s="54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ht="13.5" customHeight="1">
      <c r="A966" s="54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ht="13.5" customHeight="1">
      <c r="A967" s="54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ht="13.5" customHeight="1">
      <c r="A968" s="54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ht="13.5" customHeight="1">
      <c r="A969" s="54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ht="13.5" customHeight="1">
      <c r="A970" s="54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ht="13.5" customHeight="1">
      <c r="A971" s="54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ht="13.5" customHeight="1">
      <c r="A972" s="54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ht="13.5" customHeight="1">
      <c r="A973" s="54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ht="13.5" customHeight="1">
      <c r="A974" s="54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ht="13.5" customHeight="1">
      <c r="A975" s="54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ht="13.5" customHeight="1">
      <c r="A976" s="54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ht="13.5" customHeight="1">
      <c r="A977" s="54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ht="13.5" customHeight="1">
      <c r="A978" s="54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ht="13.5" customHeight="1">
      <c r="A979" s="54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ht="13.5" customHeight="1">
      <c r="A980" s="54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ht="13.5" customHeight="1">
      <c r="A981" s="54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ht="13.5" customHeight="1">
      <c r="A982" s="54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ht="13.5" customHeight="1">
      <c r="A983" s="54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ht="13.5" customHeight="1">
      <c r="A984" s="54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ht="13.5" customHeight="1">
      <c r="A985" s="54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ht="13.5" customHeight="1">
      <c r="A986" s="54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ht="13.5" customHeight="1">
      <c r="A987" s="54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ht="13.5" customHeight="1">
      <c r="A988" s="54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ht="13.5" customHeight="1">
      <c r="A989" s="54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ht="13.5" customHeight="1">
      <c r="A990" s="54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ht="13.5" customHeight="1">
      <c r="A991" s="54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ht="13.5" customHeight="1">
      <c r="A992" s="54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ht="13.5" customHeight="1">
      <c r="A993" s="54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ht="13.5" customHeight="1">
      <c r="A994" s="54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ht="13.5" customHeight="1">
      <c r="A995" s="54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</sheetData>
  <sheetProtection algorithmName="SHA-512" hashValue="Uix2Zi9d7onMf03a3zLGe2jPai4HiBtZeVx9cBlL/iTW7W5/gc7L2+hvCAg0sZrV0/GJ1rmhEMxyrYnB/F8Crw==" saltValue="KEsQuafvyJYkR6P9vw5o2w==" spinCount="100000" sheet="1" objects="1" scenarios="1" formatColumns="0"/>
  <mergeCells count="59">
    <mergeCell ref="B51:I51"/>
    <mergeCell ref="B52:I52"/>
    <mergeCell ref="B53:I53"/>
    <mergeCell ref="A9:D9"/>
    <mergeCell ref="A10:D10"/>
    <mergeCell ref="A11:D11"/>
    <mergeCell ref="B17:I17"/>
    <mergeCell ref="B18:I18"/>
    <mergeCell ref="B16:I16"/>
    <mergeCell ref="B15:I15"/>
    <mergeCell ref="E9:J9"/>
    <mergeCell ref="E10:J10"/>
    <mergeCell ref="E11:J11"/>
    <mergeCell ref="A12:D12"/>
    <mergeCell ref="E12:J12"/>
    <mergeCell ref="E13:I13"/>
    <mergeCell ref="B29:I29"/>
    <mergeCell ref="B30:I30"/>
    <mergeCell ref="B31:I31"/>
    <mergeCell ref="B32:I32"/>
    <mergeCell ref="B33:I33"/>
    <mergeCell ref="B24:I24"/>
    <mergeCell ref="B25:I25"/>
    <mergeCell ref="B26:I26"/>
    <mergeCell ref="B27:I27"/>
    <mergeCell ref="B28:I28"/>
    <mergeCell ref="B19:I19"/>
    <mergeCell ref="B20:I20"/>
    <mergeCell ref="B21:I21"/>
    <mergeCell ref="B22:I22"/>
    <mergeCell ref="B23:I23"/>
    <mergeCell ref="B55:I55"/>
    <mergeCell ref="B58:I58"/>
    <mergeCell ref="B59:I59"/>
    <mergeCell ref="B45:I45"/>
    <mergeCell ref="B36:I36"/>
    <mergeCell ref="B37:I37"/>
    <mergeCell ref="B40:I40"/>
    <mergeCell ref="B41:I41"/>
    <mergeCell ref="B44:I44"/>
    <mergeCell ref="B46:I46"/>
    <mergeCell ref="B47:I47"/>
    <mergeCell ref="B49:I49"/>
    <mergeCell ref="B50:I50"/>
    <mergeCell ref="A67:I67"/>
    <mergeCell ref="K71:N71"/>
    <mergeCell ref="B34:I34"/>
    <mergeCell ref="B38:I38"/>
    <mergeCell ref="B42:I42"/>
    <mergeCell ref="B48:I48"/>
    <mergeCell ref="B65:I65"/>
    <mergeCell ref="B61:I61"/>
    <mergeCell ref="B62:I62"/>
    <mergeCell ref="B63:I63"/>
    <mergeCell ref="B64:I64"/>
    <mergeCell ref="B60:I60"/>
    <mergeCell ref="B66:I66"/>
    <mergeCell ref="B54:I54"/>
    <mergeCell ref="B57:I5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segéd!$A$1:$A$2</xm:f>
          </x14:formula1>
          <xm:sqref>E11:J11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 tint="0.39997558519241921"/>
  </sheetPr>
  <dimension ref="A1:A2"/>
  <sheetViews>
    <sheetView workbookViewId="0">
      <selection activeCell="A5" sqref="A5"/>
    </sheetView>
  </sheetViews>
  <sheetFormatPr defaultRowHeight="13.8"/>
  <sheetData>
    <row r="1" spans="1:1">
      <c r="A1" t="s">
        <v>99</v>
      </c>
    </row>
    <row r="2" spans="1:1">
      <c r="A2" t="s"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0.39997558519241921"/>
  </sheetPr>
  <dimension ref="A1:Y999"/>
  <sheetViews>
    <sheetView topLeftCell="A23" zoomScale="96" zoomScaleNormal="96" workbookViewId="0">
      <selection activeCell="J45" sqref="J26:K45"/>
    </sheetView>
  </sheetViews>
  <sheetFormatPr defaultColWidth="12.59765625" defaultRowHeight="15" customHeight="1"/>
  <cols>
    <col min="1" max="1" width="9" style="56" customWidth="1"/>
    <col min="2" max="2" width="29.296875" style="56" customWidth="1"/>
    <col min="3" max="3" width="23.59765625" style="56" customWidth="1"/>
    <col min="4" max="4" width="22.19921875" style="56" customWidth="1"/>
    <col min="5" max="5" width="15.296875" style="56" customWidth="1"/>
    <col min="6" max="6" width="17.5" style="56" customWidth="1"/>
    <col min="7" max="7" width="14.59765625" style="56" customWidth="1"/>
    <col min="8" max="8" width="15.59765625" style="56" customWidth="1"/>
    <col min="9" max="9" width="25.3984375" style="56" customWidth="1"/>
    <col min="10" max="10" width="17.8984375" style="56" customWidth="1"/>
    <col min="11" max="11" width="14.5" style="56" customWidth="1"/>
    <col min="12" max="25" width="7.69921875" style="56" customWidth="1"/>
    <col min="26" max="16384" width="12.59765625" style="56"/>
  </cols>
  <sheetData>
    <row r="1" spans="1:25" ht="13.5" customHeight="1">
      <c r="A1" s="55"/>
      <c r="B1" s="136"/>
      <c r="C1" s="137"/>
      <c r="D1" s="137"/>
      <c r="E1" s="137"/>
      <c r="F1" s="55"/>
      <c r="G1" s="55"/>
      <c r="H1" s="55"/>
      <c r="I1" s="55"/>
      <c r="J1" s="55"/>
      <c r="K1" s="13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ht="14.25" customHeight="1">
      <c r="A2" s="55"/>
      <c r="B2" s="136"/>
      <c r="C2" s="137"/>
      <c r="D2" s="137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ht="13.5" customHeight="1">
      <c r="A3" s="55"/>
      <c r="B3" s="136"/>
      <c r="C3" s="137"/>
      <c r="D3" s="137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ht="13.5" customHeight="1">
      <c r="A4" s="55"/>
      <c r="B4" s="136"/>
      <c r="C4" s="137"/>
      <c r="D4" s="137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3.5" customHeight="1">
      <c r="A5" s="55"/>
      <c r="B5" s="136"/>
      <c r="C5" s="137"/>
      <c r="D5" s="137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3.5" customHeight="1">
      <c r="A6" s="57" t="s">
        <v>18</v>
      </c>
      <c r="B6" s="136"/>
      <c r="C6" s="137"/>
      <c r="D6" s="1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ht="13.5" customHeight="1" thickBot="1">
      <c r="A7" s="55"/>
      <c r="B7" s="136"/>
      <c r="C7" s="137"/>
      <c r="D7" s="137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ht="14.25" customHeight="1">
      <c r="A8" s="322" t="s">
        <v>2</v>
      </c>
      <c r="B8" s="317"/>
      <c r="C8" s="317"/>
      <c r="D8" s="317"/>
      <c r="E8" s="316" t="s">
        <v>104</v>
      </c>
      <c r="F8" s="317"/>
      <c r="G8" s="318"/>
      <c r="H8" s="67"/>
      <c r="I8" s="67"/>
      <c r="J8" s="55"/>
      <c r="K8" s="55"/>
      <c r="L8" s="55"/>
      <c r="M8" s="62"/>
      <c r="N8" s="62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13.5" customHeight="1">
      <c r="A9" s="323" t="s">
        <v>4</v>
      </c>
      <c r="B9" s="274"/>
      <c r="C9" s="274"/>
      <c r="D9" s="274"/>
      <c r="E9" s="319">
        <f>Konzorcium_vez_Ktgvetési_terv!E10</f>
        <v>0</v>
      </c>
      <c r="F9" s="320"/>
      <c r="G9" s="321"/>
      <c r="H9" s="64"/>
      <c r="I9" s="64"/>
      <c r="J9" s="55"/>
      <c r="K9" s="55"/>
      <c r="L9" s="55"/>
      <c r="M9" s="62"/>
      <c r="N9" s="6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ht="31.2" customHeight="1">
      <c r="A10" s="282" t="s">
        <v>88</v>
      </c>
      <c r="B10" s="283"/>
      <c r="C10" s="283"/>
      <c r="D10" s="284"/>
      <c r="E10" s="319">
        <f>Konzorcium_vez_Ktgvetési_terv!E11</f>
        <v>0</v>
      </c>
      <c r="F10" s="320"/>
      <c r="G10" s="321"/>
      <c r="H10" s="64"/>
      <c r="I10" s="64"/>
      <c r="J10" s="55"/>
      <c r="K10" s="55"/>
      <c r="L10" s="55"/>
      <c r="M10" s="62"/>
      <c r="N10" s="62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28.8" customHeight="1" thickBot="1">
      <c r="A11" s="309" t="s">
        <v>7</v>
      </c>
      <c r="B11" s="310"/>
      <c r="C11" s="310"/>
      <c r="D11" s="310"/>
      <c r="E11" s="311">
        <f>Konzorcium_vez_Ktgvetési_terv!E12</f>
        <v>0</v>
      </c>
      <c r="F11" s="312"/>
      <c r="G11" s="313"/>
      <c r="H11" s="64"/>
      <c r="I11" s="64"/>
      <c r="J11" s="55"/>
      <c r="K11" s="55"/>
      <c r="L11" s="55"/>
      <c r="M11" s="66"/>
      <c r="N11" s="66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15" customHeight="1" thickBot="1">
      <c r="A12" s="139"/>
      <c r="B12" s="139"/>
      <c r="C12" s="139"/>
      <c r="D12" s="139"/>
      <c r="E12" s="140"/>
      <c r="F12" s="140"/>
      <c r="G12" s="140"/>
      <c r="H12" s="140"/>
      <c r="I12" s="66"/>
      <c r="J12" s="55"/>
      <c r="K12" s="55"/>
      <c r="L12" s="55"/>
      <c r="M12" s="66"/>
      <c r="N12" s="66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ht="15" customHeight="1">
      <c r="A13" s="139"/>
      <c r="B13" s="139"/>
      <c r="C13" s="314" t="s">
        <v>84</v>
      </c>
      <c r="D13" s="315"/>
      <c r="E13" s="55"/>
      <c r="F13" s="55"/>
      <c r="G13" s="140"/>
      <c r="H13" s="140"/>
      <c r="I13" s="66"/>
      <c r="J13" s="55"/>
      <c r="K13" s="55"/>
      <c r="L13" s="55"/>
      <c r="M13" s="66"/>
      <c r="N13" s="66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ht="15" customHeight="1">
      <c r="A14" s="139"/>
      <c r="B14" s="139"/>
      <c r="C14" s="141" t="s">
        <v>0</v>
      </c>
      <c r="D14" s="211">
        <f>G24-D15-D16-D20</f>
        <v>0</v>
      </c>
      <c r="E14" s="55"/>
      <c r="F14" s="55"/>
      <c r="G14" s="140"/>
      <c r="H14" s="140"/>
      <c r="I14" s="66"/>
      <c r="J14" s="55"/>
      <c r="K14" s="55"/>
      <c r="L14" s="55"/>
      <c r="M14" s="66"/>
      <c r="N14" s="66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ht="15" customHeight="1">
      <c r="A15" s="139"/>
      <c r="B15" s="139"/>
      <c r="C15" s="142" t="s">
        <v>1</v>
      </c>
      <c r="D15" s="212">
        <f>SUMIF($I$26:$I$43,"M",$G$26:$G$43)</f>
        <v>0</v>
      </c>
      <c r="E15" s="55"/>
      <c r="F15" s="55"/>
      <c r="G15" s="140"/>
      <c r="H15" s="140"/>
      <c r="I15" s="66"/>
      <c r="J15" s="55"/>
      <c r="K15" s="55"/>
      <c r="L15" s="55"/>
      <c r="M15" s="66"/>
      <c r="N15" s="66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ht="15" customHeight="1">
      <c r="A16" s="139"/>
      <c r="B16" s="139"/>
      <c r="C16" s="143" t="s">
        <v>3</v>
      </c>
      <c r="D16" s="212">
        <f>SUMIF($I$26:$I$43,"E",$G$26:$G$43)</f>
        <v>0</v>
      </c>
      <c r="E16" s="55"/>
      <c r="F16" s="55"/>
      <c r="G16" s="140"/>
      <c r="H16" s="140"/>
      <c r="I16" s="66"/>
      <c r="J16" s="55"/>
      <c r="K16" s="55"/>
      <c r="L16" s="55"/>
      <c r="M16" s="66"/>
      <c r="N16" s="66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ht="15" customHeight="1">
      <c r="A17" s="139"/>
      <c r="B17" s="139"/>
      <c r="C17" s="142" t="s">
        <v>5</v>
      </c>
      <c r="D17" s="213">
        <f>H24-D18-D19</f>
        <v>0</v>
      </c>
      <c r="E17" s="55"/>
      <c r="F17" s="55"/>
      <c r="G17" s="140"/>
      <c r="H17" s="140"/>
      <c r="I17" s="66"/>
      <c r="J17" s="55"/>
      <c r="K17" s="55"/>
      <c r="L17" s="55"/>
      <c r="M17" s="66"/>
      <c r="N17" s="66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ht="15" customHeight="1">
      <c r="A18" s="139"/>
      <c r="B18" s="139"/>
      <c r="C18" s="144" t="s">
        <v>6</v>
      </c>
      <c r="D18" s="212">
        <f>SUMIF($I$26:$I$43,"M",$H$26:$H$43)</f>
        <v>0</v>
      </c>
      <c r="E18" s="55"/>
      <c r="F18" s="55"/>
      <c r="G18" s="140"/>
      <c r="H18" s="140"/>
      <c r="I18" s="66"/>
      <c r="J18" s="55"/>
      <c r="K18" s="55"/>
      <c r="L18" s="55"/>
      <c r="M18" s="66"/>
      <c r="N18" s="66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ht="15" customHeight="1">
      <c r="A19" s="139"/>
      <c r="B19" s="139"/>
      <c r="C19" s="144" t="s">
        <v>8</v>
      </c>
      <c r="D19" s="212">
        <f>SUMIF($I$26:$I$43,"E",$H$26:$H$43)</f>
        <v>0</v>
      </c>
      <c r="E19" s="55"/>
      <c r="F19" s="55"/>
      <c r="G19" s="140"/>
      <c r="H19" s="140"/>
      <c r="I19" s="66"/>
      <c r="J19" s="55"/>
      <c r="K19" s="55"/>
      <c r="L19" s="55"/>
      <c r="M19" s="66"/>
      <c r="N19" s="6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ht="15" customHeight="1" thickBot="1">
      <c r="A20" s="139"/>
      <c r="B20" s="139"/>
      <c r="C20" s="144" t="s">
        <v>109</v>
      </c>
      <c r="D20" s="212">
        <f>SUMIF($I$26:$I$43,"J",$G$26:$G$43)</f>
        <v>0</v>
      </c>
      <c r="E20" s="219">
        <f>SUMIF($I$26:$I$45,"J",$H$26:$H$45)</f>
        <v>0</v>
      </c>
      <c r="F20" s="220" t="str">
        <f>IF(E20&gt;0,"Az ÖNKÉNTESeknek kifizetett JUTALOM után nem számolható el munkáltatói járulék, kérjük törölje a járulék oszlopból az összeget!","")</f>
        <v/>
      </c>
      <c r="G20" s="140"/>
      <c r="H20" s="140"/>
      <c r="I20" s="66"/>
      <c r="J20" s="55"/>
      <c r="K20" s="55"/>
      <c r="L20" s="55"/>
      <c r="M20" s="66"/>
      <c r="N20" s="6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ht="15" customHeight="1" thickBot="1">
      <c r="A21" s="139"/>
      <c r="B21" s="139"/>
      <c r="C21" s="145" t="s">
        <v>79</v>
      </c>
      <c r="D21" s="214">
        <f>SUM(D14:D20)</f>
        <v>0</v>
      </c>
      <c r="E21" s="146" t="str">
        <f>IF((D21-G24-H24)&gt;0,D21-G24-H24,"")</f>
        <v/>
      </c>
      <c r="F21" s="140"/>
      <c r="G21" s="140"/>
      <c r="H21" s="140"/>
      <c r="I21" s="66"/>
      <c r="J21" s="55"/>
      <c r="K21" s="55"/>
      <c r="L21" s="55"/>
      <c r="M21" s="66"/>
      <c r="N21" s="66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ht="13.5" customHeight="1">
      <c r="A22" s="147"/>
      <c r="B22" s="64"/>
      <c r="C22" s="64"/>
      <c r="D22" s="64"/>
      <c r="E22" s="66"/>
      <c r="F22" s="66"/>
      <c r="G22" s="66"/>
      <c r="H22" s="66"/>
      <c r="I22" s="66"/>
      <c r="J22" s="55"/>
      <c r="K22" s="55"/>
      <c r="L22" s="55"/>
      <c r="M22" s="66"/>
      <c r="N22" s="66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ht="13.5" customHeight="1">
      <c r="A23" s="148" t="s">
        <v>9</v>
      </c>
      <c r="B23" s="64"/>
      <c r="C23" s="64"/>
      <c r="D23" s="64"/>
      <c r="E23" s="66"/>
      <c r="F23" s="66"/>
      <c r="G23" s="66"/>
      <c r="H23" s="66"/>
      <c r="I23" s="66"/>
      <c r="J23" s="55"/>
      <c r="K23" s="149"/>
      <c r="L23" s="55"/>
      <c r="M23" s="66"/>
      <c r="N23" s="66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ht="13.5" customHeight="1">
      <c r="A24" s="55"/>
      <c r="B24" s="136"/>
      <c r="C24" s="137"/>
      <c r="D24" s="137"/>
      <c r="E24" s="138"/>
      <c r="F24" s="149"/>
      <c r="G24" s="216">
        <f t="shared" ref="G24:H24" si="0">SUM(G26:G43)</f>
        <v>0</v>
      </c>
      <c r="H24" s="216">
        <f t="shared" si="0"/>
        <v>0</v>
      </c>
      <c r="I24" s="55"/>
      <c r="J24" s="55"/>
      <c r="K24" s="149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ht="79.2">
      <c r="A25" s="150" t="s">
        <v>10</v>
      </c>
      <c r="B25" s="151" t="s">
        <v>11</v>
      </c>
      <c r="C25" s="152" t="s">
        <v>110</v>
      </c>
      <c r="D25" s="152" t="s">
        <v>89</v>
      </c>
      <c r="E25" s="152" t="s">
        <v>90</v>
      </c>
      <c r="F25" s="153" t="s">
        <v>91</v>
      </c>
      <c r="G25" s="221" t="s">
        <v>12</v>
      </c>
      <c r="H25" s="221" t="s">
        <v>13</v>
      </c>
      <c r="I25" s="155" t="s">
        <v>111</v>
      </c>
      <c r="J25" s="307" t="s">
        <v>105</v>
      </c>
      <c r="K25" s="308"/>
      <c r="L25" s="156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3.8">
      <c r="A26" s="222">
        <v>1</v>
      </c>
      <c r="B26" s="158"/>
      <c r="C26" s="159"/>
      <c r="D26" s="159"/>
      <c r="E26" s="159"/>
      <c r="F26" s="159"/>
      <c r="G26" s="215" t="str">
        <f t="shared" ref="G26:G45" si="1">IF(D26&gt;0,D26*E26,"")</f>
        <v/>
      </c>
      <c r="H26" s="215" t="str">
        <f t="shared" ref="H26:H45" si="2">IF(D26&gt;0,D26*F26,"")</f>
        <v/>
      </c>
      <c r="I26" s="160"/>
      <c r="J26" s="304"/>
      <c r="K26" s="305"/>
      <c r="L26" s="156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ht="13.5" customHeight="1">
      <c r="A27" s="222" t="str">
        <f t="shared" ref="A27:A46" si="3">IF(D27&gt;0,A26+1,"")</f>
        <v/>
      </c>
      <c r="B27" s="158"/>
      <c r="C27" s="159"/>
      <c r="D27" s="159"/>
      <c r="E27" s="159"/>
      <c r="F27" s="159"/>
      <c r="G27" s="215" t="str">
        <f t="shared" si="1"/>
        <v/>
      </c>
      <c r="H27" s="215" t="str">
        <f t="shared" si="2"/>
        <v/>
      </c>
      <c r="I27" s="160"/>
      <c r="J27" s="304"/>
      <c r="K27" s="305"/>
      <c r="L27" s="156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13.5" customHeight="1">
      <c r="A28" s="222" t="str">
        <f t="shared" si="3"/>
        <v/>
      </c>
      <c r="B28" s="158"/>
      <c r="C28" s="159"/>
      <c r="D28" s="159"/>
      <c r="E28" s="159"/>
      <c r="F28" s="159"/>
      <c r="G28" s="215" t="str">
        <f t="shared" si="1"/>
        <v/>
      </c>
      <c r="H28" s="215" t="str">
        <f t="shared" si="2"/>
        <v/>
      </c>
      <c r="I28" s="160"/>
      <c r="J28" s="304"/>
      <c r="K28" s="305"/>
      <c r="L28" s="156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3.5" customHeight="1">
      <c r="A29" s="222" t="str">
        <f t="shared" si="3"/>
        <v/>
      </c>
      <c r="B29" s="158"/>
      <c r="C29" s="159"/>
      <c r="D29" s="159"/>
      <c r="E29" s="159"/>
      <c r="F29" s="159"/>
      <c r="G29" s="215" t="str">
        <f t="shared" si="1"/>
        <v/>
      </c>
      <c r="H29" s="215" t="str">
        <f t="shared" si="2"/>
        <v/>
      </c>
      <c r="I29" s="160"/>
      <c r="J29" s="304"/>
      <c r="K29" s="305"/>
      <c r="L29" s="156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3.5" customHeight="1">
      <c r="A30" s="222" t="str">
        <f t="shared" si="3"/>
        <v/>
      </c>
      <c r="B30" s="158"/>
      <c r="C30" s="159"/>
      <c r="D30" s="159"/>
      <c r="E30" s="159"/>
      <c r="F30" s="159"/>
      <c r="G30" s="215" t="str">
        <f t="shared" si="1"/>
        <v/>
      </c>
      <c r="H30" s="215" t="str">
        <f t="shared" si="2"/>
        <v/>
      </c>
      <c r="I30" s="160"/>
      <c r="J30" s="304"/>
      <c r="K30" s="305"/>
      <c r="L30" s="156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3.5" customHeight="1">
      <c r="A31" s="222" t="str">
        <f t="shared" si="3"/>
        <v/>
      </c>
      <c r="B31" s="158"/>
      <c r="C31" s="159"/>
      <c r="D31" s="159"/>
      <c r="E31" s="159"/>
      <c r="F31" s="159"/>
      <c r="G31" s="215" t="str">
        <f t="shared" si="1"/>
        <v/>
      </c>
      <c r="H31" s="215" t="str">
        <f t="shared" si="2"/>
        <v/>
      </c>
      <c r="I31" s="160"/>
      <c r="J31" s="304"/>
      <c r="K31" s="305"/>
      <c r="L31" s="156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3.5" customHeight="1">
      <c r="A32" s="222" t="str">
        <f t="shared" si="3"/>
        <v/>
      </c>
      <c r="B32" s="158"/>
      <c r="C32" s="159"/>
      <c r="D32" s="159"/>
      <c r="E32" s="159"/>
      <c r="F32" s="159"/>
      <c r="G32" s="215" t="str">
        <f t="shared" si="1"/>
        <v/>
      </c>
      <c r="H32" s="215" t="str">
        <f t="shared" si="2"/>
        <v/>
      </c>
      <c r="I32" s="160"/>
      <c r="J32" s="304"/>
      <c r="K32" s="305"/>
      <c r="L32" s="156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3.5" customHeight="1">
      <c r="A33" s="222" t="str">
        <f t="shared" si="3"/>
        <v/>
      </c>
      <c r="B33" s="158"/>
      <c r="C33" s="159"/>
      <c r="D33" s="159"/>
      <c r="E33" s="159"/>
      <c r="F33" s="159"/>
      <c r="G33" s="215" t="str">
        <f t="shared" si="1"/>
        <v/>
      </c>
      <c r="H33" s="215" t="str">
        <f t="shared" si="2"/>
        <v/>
      </c>
      <c r="I33" s="160"/>
      <c r="J33" s="304"/>
      <c r="K33" s="305"/>
      <c r="L33" s="156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ht="13.5" customHeight="1">
      <c r="A34" s="222" t="str">
        <f t="shared" si="3"/>
        <v/>
      </c>
      <c r="B34" s="158"/>
      <c r="C34" s="159"/>
      <c r="D34" s="159"/>
      <c r="E34" s="159"/>
      <c r="F34" s="159"/>
      <c r="G34" s="215" t="str">
        <f t="shared" si="1"/>
        <v/>
      </c>
      <c r="H34" s="215" t="str">
        <f t="shared" si="2"/>
        <v/>
      </c>
      <c r="I34" s="160"/>
      <c r="J34" s="304"/>
      <c r="K34" s="305"/>
      <c r="L34" s="156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ht="13.5" customHeight="1">
      <c r="A35" s="222" t="str">
        <f t="shared" si="3"/>
        <v/>
      </c>
      <c r="B35" s="158"/>
      <c r="C35" s="159"/>
      <c r="D35" s="159"/>
      <c r="E35" s="159"/>
      <c r="F35" s="159"/>
      <c r="G35" s="215" t="str">
        <f t="shared" si="1"/>
        <v/>
      </c>
      <c r="H35" s="215" t="str">
        <f t="shared" si="2"/>
        <v/>
      </c>
      <c r="I35" s="160"/>
      <c r="J35" s="304"/>
      <c r="K35" s="305"/>
      <c r="L35" s="156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ht="13.5" customHeight="1">
      <c r="A36" s="222" t="str">
        <f t="shared" si="3"/>
        <v/>
      </c>
      <c r="B36" s="158"/>
      <c r="C36" s="159"/>
      <c r="D36" s="159"/>
      <c r="E36" s="159"/>
      <c r="F36" s="159"/>
      <c r="G36" s="215" t="str">
        <f t="shared" si="1"/>
        <v/>
      </c>
      <c r="H36" s="215" t="str">
        <f t="shared" si="2"/>
        <v/>
      </c>
      <c r="I36" s="160"/>
      <c r="J36" s="304"/>
      <c r="K36" s="30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3.5" customHeight="1">
      <c r="A37" s="222" t="str">
        <f t="shared" si="3"/>
        <v/>
      </c>
      <c r="B37" s="158"/>
      <c r="C37" s="159"/>
      <c r="D37" s="159"/>
      <c r="E37" s="159"/>
      <c r="F37" s="159"/>
      <c r="G37" s="215" t="str">
        <f t="shared" si="1"/>
        <v/>
      </c>
      <c r="H37" s="215" t="str">
        <f t="shared" si="2"/>
        <v/>
      </c>
      <c r="I37" s="160"/>
      <c r="J37" s="304"/>
      <c r="K37" s="30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3.5" customHeight="1">
      <c r="A38" s="222" t="str">
        <f t="shared" si="3"/>
        <v/>
      </c>
      <c r="B38" s="158"/>
      <c r="C38" s="159"/>
      <c r="D38" s="159"/>
      <c r="E38" s="159"/>
      <c r="F38" s="159"/>
      <c r="G38" s="215" t="str">
        <f t="shared" si="1"/>
        <v/>
      </c>
      <c r="H38" s="215" t="str">
        <f t="shared" si="2"/>
        <v/>
      </c>
      <c r="I38" s="160"/>
      <c r="J38" s="304"/>
      <c r="K38" s="30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3.5" customHeight="1">
      <c r="A39" s="222" t="str">
        <f t="shared" si="3"/>
        <v/>
      </c>
      <c r="B39" s="158"/>
      <c r="C39" s="159"/>
      <c r="D39" s="159"/>
      <c r="E39" s="159"/>
      <c r="F39" s="159"/>
      <c r="G39" s="215" t="str">
        <f t="shared" si="1"/>
        <v/>
      </c>
      <c r="H39" s="215" t="str">
        <f t="shared" si="2"/>
        <v/>
      </c>
      <c r="I39" s="160"/>
      <c r="J39" s="304"/>
      <c r="K39" s="30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3.5" customHeight="1">
      <c r="A40" s="222" t="str">
        <f t="shared" si="3"/>
        <v/>
      </c>
      <c r="B40" s="158"/>
      <c r="C40" s="159"/>
      <c r="D40" s="159"/>
      <c r="E40" s="159"/>
      <c r="F40" s="159"/>
      <c r="G40" s="215" t="str">
        <f t="shared" si="1"/>
        <v/>
      </c>
      <c r="H40" s="215" t="str">
        <f t="shared" si="2"/>
        <v/>
      </c>
      <c r="I40" s="160"/>
      <c r="J40" s="304"/>
      <c r="K40" s="30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3.5" customHeight="1">
      <c r="A41" s="222" t="str">
        <f t="shared" si="3"/>
        <v/>
      </c>
      <c r="B41" s="158"/>
      <c r="C41" s="159"/>
      <c r="D41" s="159"/>
      <c r="E41" s="159"/>
      <c r="F41" s="159"/>
      <c r="G41" s="215" t="str">
        <f t="shared" si="1"/>
        <v/>
      </c>
      <c r="H41" s="215" t="str">
        <f t="shared" si="2"/>
        <v/>
      </c>
      <c r="I41" s="160"/>
      <c r="J41" s="304"/>
      <c r="K41" s="30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3.5" customHeight="1">
      <c r="A42" s="222" t="str">
        <f t="shared" si="3"/>
        <v/>
      </c>
      <c r="B42" s="158"/>
      <c r="C42" s="159"/>
      <c r="D42" s="159"/>
      <c r="E42" s="159"/>
      <c r="F42" s="159"/>
      <c r="G42" s="215" t="str">
        <f t="shared" si="1"/>
        <v/>
      </c>
      <c r="H42" s="215" t="str">
        <f t="shared" si="2"/>
        <v/>
      </c>
      <c r="I42" s="160"/>
      <c r="J42" s="304"/>
      <c r="K42" s="30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3.5" customHeight="1">
      <c r="A43" s="222" t="str">
        <f t="shared" si="3"/>
        <v/>
      </c>
      <c r="B43" s="158"/>
      <c r="C43" s="159"/>
      <c r="D43" s="159"/>
      <c r="E43" s="159"/>
      <c r="F43" s="159"/>
      <c r="G43" s="215" t="str">
        <f t="shared" si="1"/>
        <v/>
      </c>
      <c r="H43" s="215" t="str">
        <f t="shared" si="2"/>
        <v/>
      </c>
      <c r="I43" s="160"/>
      <c r="J43" s="304"/>
      <c r="K43" s="30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3.5" customHeight="1">
      <c r="A44" s="222" t="str">
        <f t="shared" si="3"/>
        <v/>
      </c>
      <c r="B44" s="158"/>
      <c r="C44" s="159"/>
      <c r="D44" s="159"/>
      <c r="E44" s="159"/>
      <c r="F44" s="159"/>
      <c r="G44" s="215" t="str">
        <f t="shared" si="1"/>
        <v/>
      </c>
      <c r="H44" s="215" t="str">
        <f t="shared" si="2"/>
        <v/>
      </c>
      <c r="I44" s="161"/>
      <c r="J44" s="304"/>
      <c r="K44" s="30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3.8">
      <c r="A45" s="222" t="str">
        <f t="shared" si="3"/>
        <v/>
      </c>
      <c r="B45" s="158"/>
      <c r="C45" s="159"/>
      <c r="D45" s="159"/>
      <c r="E45" s="159"/>
      <c r="F45" s="159"/>
      <c r="G45" s="215" t="str">
        <f t="shared" si="1"/>
        <v/>
      </c>
      <c r="H45" s="215" t="str">
        <f t="shared" si="2"/>
        <v/>
      </c>
      <c r="I45" s="160"/>
      <c r="J45" s="304"/>
      <c r="K45" s="306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3.5" customHeight="1">
      <c r="A46" s="157" t="str">
        <f t="shared" si="3"/>
        <v/>
      </c>
      <c r="B46" s="136"/>
      <c r="C46" s="162"/>
      <c r="D46" s="162"/>
      <c r="E46" s="162"/>
      <c r="F46" s="136"/>
      <c r="G46" s="136"/>
      <c r="H46" s="136"/>
      <c r="I46" s="55"/>
      <c r="J46" s="55"/>
      <c r="K46" s="138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3.5" customHeight="1">
      <c r="A47" s="55" t="str">
        <f>IF(C47&gt;0,#REF!+1,"")</f>
        <v/>
      </c>
      <c r="B47" s="136"/>
      <c r="C47" s="136"/>
      <c r="D47" s="136"/>
      <c r="E47" s="136"/>
      <c r="F47" s="138"/>
      <c r="G47" s="138"/>
      <c r="H47" s="55"/>
      <c r="I47" s="55"/>
      <c r="J47" s="55"/>
      <c r="K47" s="138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3.5" customHeight="1">
      <c r="A48" s="55" t="str">
        <f>IF(C48&gt;0,A47+1,"")</f>
        <v/>
      </c>
      <c r="B48" s="136"/>
      <c r="C48" s="136"/>
      <c r="D48" s="136"/>
      <c r="E48" s="136"/>
      <c r="F48" s="138"/>
      <c r="G48" s="138"/>
      <c r="H48" s="55"/>
      <c r="I48" s="55"/>
      <c r="J48" s="55"/>
      <c r="K48" s="138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3.5" customHeight="1">
      <c r="A49" s="132" t="s">
        <v>14</v>
      </c>
      <c r="B49" s="55"/>
      <c r="C49" s="55"/>
      <c r="D49" s="55"/>
      <c r="E49" s="134" t="s">
        <v>15</v>
      </c>
      <c r="I49" s="55"/>
      <c r="J49" s="55"/>
      <c r="K49" s="138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3.5" customHeight="1">
      <c r="A50" s="55"/>
      <c r="B50" s="55"/>
      <c r="C50" s="55"/>
      <c r="D50" s="55"/>
      <c r="E50" s="55"/>
      <c r="I50" s="55"/>
      <c r="J50" s="55"/>
      <c r="K50" s="138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3.5" customHeight="1">
      <c r="A51" s="55"/>
      <c r="B51" s="55"/>
      <c r="C51" s="55"/>
      <c r="D51" s="55"/>
      <c r="E51" s="55"/>
      <c r="F51" s="55"/>
      <c r="G51" s="303"/>
      <c r="H51" s="231"/>
      <c r="I51" s="231"/>
      <c r="J51" s="55"/>
      <c r="K51" s="138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3.5" customHeight="1">
      <c r="A52" s="55"/>
      <c r="B52" s="55"/>
      <c r="C52" s="55"/>
      <c r="D52" s="55"/>
      <c r="E52" s="55"/>
      <c r="F52" s="55"/>
      <c r="G52" s="265" t="s">
        <v>16</v>
      </c>
      <c r="H52" s="265"/>
      <c r="I52" s="265"/>
      <c r="J52" s="55"/>
      <c r="K52" s="138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3.5" customHeight="1">
      <c r="A53" s="55" t="str">
        <f>IF(C53&gt;0,#REF!+1,"")</f>
        <v/>
      </c>
      <c r="B53" s="136"/>
      <c r="C53" s="136"/>
      <c r="D53" s="136"/>
      <c r="E53" s="136"/>
      <c r="F53" s="138"/>
      <c r="G53" s="138"/>
      <c r="H53" s="55"/>
      <c r="I53" s="55"/>
      <c r="J53" s="55"/>
      <c r="K53" s="138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3.5" customHeight="1">
      <c r="A54" s="55" t="str">
        <f t="shared" ref="A54:A62" si="4">IF(C54&gt;0,A53+1,"")</f>
        <v/>
      </c>
      <c r="B54" s="136"/>
      <c r="C54" s="136"/>
      <c r="D54" s="136"/>
      <c r="E54" s="136"/>
      <c r="F54" s="138"/>
      <c r="G54" s="138"/>
      <c r="H54" s="55"/>
      <c r="I54" s="55"/>
      <c r="J54" s="55"/>
      <c r="K54" s="138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3.5" customHeight="1">
      <c r="A55" s="55" t="str">
        <f t="shared" si="4"/>
        <v/>
      </c>
      <c r="B55" s="136"/>
      <c r="C55" s="136"/>
      <c r="D55" s="136"/>
      <c r="E55" s="136"/>
      <c r="F55" s="138"/>
      <c r="G55" s="138"/>
      <c r="H55" s="55"/>
      <c r="I55" s="55"/>
      <c r="J55" s="55"/>
      <c r="K55" s="138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3.5" customHeight="1">
      <c r="A56" s="55" t="str">
        <f t="shared" si="4"/>
        <v/>
      </c>
      <c r="B56" s="136"/>
      <c r="C56" s="136"/>
      <c r="D56" s="136"/>
      <c r="E56" s="136"/>
      <c r="F56" s="138"/>
      <c r="G56" s="138"/>
      <c r="H56" s="55"/>
      <c r="I56" s="55"/>
      <c r="J56" s="55"/>
      <c r="K56" s="138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3.5" customHeight="1">
      <c r="A57" s="55" t="str">
        <f t="shared" si="4"/>
        <v/>
      </c>
      <c r="B57" s="136"/>
      <c r="C57" s="136"/>
      <c r="D57" s="136"/>
      <c r="E57" s="136"/>
      <c r="F57" s="138"/>
      <c r="G57" s="138"/>
      <c r="H57" s="55"/>
      <c r="I57" s="55"/>
      <c r="J57" s="55"/>
      <c r="K57" s="138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3.5" customHeight="1">
      <c r="A58" s="55" t="str">
        <f t="shared" si="4"/>
        <v/>
      </c>
      <c r="B58" s="136"/>
      <c r="C58" s="136"/>
      <c r="D58" s="136"/>
      <c r="E58" s="136"/>
      <c r="F58" s="138"/>
      <c r="G58" s="138"/>
      <c r="H58" s="55"/>
      <c r="I58" s="55"/>
      <c r="J58" s="55"/>
      <c r="K58" s="138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3.5" customHeight="1">
      <c r="A59" s="55" t="str">
        <f t="shared" si="4"/>
        <v/>
      </c>
      <c r="B59" s="136"/>
      <c r="C59" s="136"/>
      <c r="D59" s="136"/>
      <c r="E59" s="136"/>
      <c r="F59" s="138"/>
      <c r="G59" s="138"/>
      <c r="H59" s="55"/>
      <c r="I59" s="55"/>
      <c r="J59" s="55"/>
      <c r="K59" s="138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3.5" customHeight="1">
      <c r="A60" s="55" t="str">
        <f t="shared" si="4"/>
        <v/>
      </c>
      <c r="B60" s="136"/>
      <c r="C60" s="136"/>
      <c r="D60" s="136"/>
      <c r="E60" s="136"/>
      <c r="F60" s="138"/>
      <c r="G60" s="138"/>
      <c r="H60" s="55"/>
      <c r="I60" s="55"/>
      <c r="J60" s="55"/>
      <c r="K60" s="138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3.5" customHeight="1">
      <c r="A61" s="55" t="str">
        <f t="shared" si="4"/>
        <v/>
      </c>
      <c r="B61" s="136"/>
      <c r="C61" s="136"/>
      <c r="D61" s="136"/>
      <c r="E61" s="136"/>
      <c r="F61" s="138"/>
      <c r="G61" s="138"/>
      <c r="H61" s="55"/>
      <c r="I61" s="55"/>
      <c r="J61" s="55"/>
      <c r="K61" s="138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3.5" customHeight="1">
      <c r="A62" s="55" t="str">
        <f t="shared" si="4"/>
        <v/>
      </c>
      <c r="B62" s="136"/>
      <c r="C62" s="136"/>
      <c r="D62" s="136"/>
      <c r="E62" s="136"/>
      <c r="F62" s="138"/>
      <c r="G62" s="138"/>
      <c r="H62" s="55"/>
      <c r="I62" s="55"/>
      <c r="J62" s="55"/>
      <c r="K62" s="138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3.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138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3.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138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3.5" customHeight="1">
      <c r="A65" s="55" t="str">
        <f>IF(C65&gt;0,#REF!+1,"")</f>
        <v/>
      </c>
      <c r="B65" s="136"/>
      <c r="C65" s="136"/>
      <c r="D65" s="136"/>
      <c r="E65" s="136"/>
      <c r="F65" s="138"/>
      <c r="G65" s="138"/>
      <c r="H65" s="55"/>
      <c r="I65" s="55"/>
      <c r="J65" s="55"/>
      <c r="K65" s="138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3.5" customHeight="1">
      <c r="A66" s="55" t="str">
        <f t="shared" ref="A66:A67" si="5">IF(C66&gt;0,A65+1,"")</f>
        <v/>
      </c>
      <c r="B66" s="136"/>
      <c r="C66" s="136"/>
      <c r="D66" s="136"/>
      <c r="E66" s="136"/>
      <c r="F66" s="138"/>
      <c r="G66" s="138"/>
      <c r="H66" s="55"/>
      <c r="I66" s="55"/>
      <c r="J66" s="55"/>
      <c r="K66" s="138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3.5" customHeight="1">
      <c r="A67" s="55" t="str">
        <f t="shared" si="5"/>
        <v/>
      </c>
      <c r="B67" s="136"/>
      <c r="C67" s="136"/>
      <c r="D67" s="136"/>
      <c r="E67" s="136"/>
      <c r="F67" s="138"/>
      <c r="G67" s="138"/>
      <c r="H67" s="55"/>
      <c r="I67" s="55"/>
      <c r="J67" s="55"/>
      <c r="K67" s="138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3.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138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3.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138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3.5" customHeight="1">
      <c r="A70" s="55" t="str">
        <f>IF(C70&gt;0,#REF!+1,"")</f>
        <v/>
      </c>
      <c r="B70" s="136"/>
      <c r="C70" s="136"/>
      <c r="D70" s="136"/>
      <c r="E70" s="136"/>
      <c r="F70" s="138"/>
      <c r="G70" s="138"/>
      <c r="H70" s="55"/>
      <c r="I70" s="55"/>
      <c r="J70" s="55"/>
      <c r="K70" s="138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3.5" customHeight="1">
      <c r="A71" s="55" t="str">
        <f t="shared" ref="A71:A75" si="6">IF(C71&gt;0,A70+1,"")</f>
        <v/>
      </c>
      <c r="B71" s="136"/>
      <c r="C71" s="136"/>
      <c r="D71" s="136"/>
      <c r="E71" s="136"/>
      <c r="F71" s="138"/>
      <c r="G71" s="138"/>
      <c r="H71" s="55"/>
      <c r="I71" s="55"/>
      <c r="J71" s="55"/>
      <c r="K71" s="138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3.5" customHeight="1">
      <c r="A72" s="55" t="str">
        <f t="shared" si="6"/>
        <v/>
      </c>
      <c r="B72" s="136"/>
      <c r="C72" s="136"/>
      <c r="D72" s="136"/>
      <c r="E72" s="136"/>
      <c r="F72" s="138"/>
      <c r="G72" s="138"/>
      <c r="H72" s="55"/>
      <c r="I72" s="55"/>
      <c r="J72" s="55"/>
      <c r="K72" s="138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3.5" customHeight="1">
      <c r="A73" s="55" t="str">
        <f t="shared" si="6"/>
        <v/>
      </c>
      <c r="B73" s="136"/>
      <c r="C73" s="136"/>
      <c r="D73" s="136"/>
      <c r="E73" s="136"/>
      <c r="F73" s="138"/>
      <c r="G73" s="138"/>
      <c r="H73" s="55"/>
      <c r="I73" s="55"/>
      <c r="J73" s="55"/>
      <c r="K73" s="138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3.5" customHeight="1">
      <c r="A74" s="55" t="str">
        <f t="shared" si="6"/>
        <v/>
      </c>
      <c r="B74" s="136"/>
      <c r="C74" s="136"/>
      <c r="D74" s="136"/>
      <c r="E74" s="136"/>
      <c r="F74" s="138"/>
      <c r="G74" s="138"/>
      <c r="H74" s="55"/>
      <c r="I74" s="55"/>
      <c r="J74" s="55"/>
      <c r="K74" s="138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3.5" customHeight="1">
      <c r="A75" s="55" t="str">
        <f t="shared" si="6"/>
        <v/>
      </c>
      <c r="B75" s="136"/>
      <c r="C75" s="136"/>
      <c r="D75" s="136"/>
      <c r="E75" s="136"/>
      <c r="F75" s="138"/>
      <c r="G75" s="138"/>
      <c r="H75" s="55"/>
      <c r="I75" s="55"/>
      <c r="J75" s="55"/>
      <c r="K75" s="138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3.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138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3.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138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3.5" customHeight="1">
      <c r="A78" s="163"/>
      <c r="B78" s="55"/>
      <c r="C78" s="55"/>
      <c r="D78" s="55"/>
      <c r="E78" s="55"/>
      <c r="F78" s="55"/>
      <c r="G78" s="55"/>
      <c r="H78" s="55"/>
      <c r="I78" s="55"/>
      <c r="J78" s="55"/>
      <c r="K78" s="138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3.5" customHeight="1">
      <c r="A79" s="55" t="str">
        <f>IF(C79&gt;0,#REF!+1,"")</f>
        <v/>
      </c>
      <c r="B79" s="136"/>
      <c r="C79" s="136"/>
      <c r="D79" s="136"/>
      <c r="E79" s="136"/>
      <c r="F79" s="138"/>
      <c r="G79" s="138"/>
      <c r="H79" s="55"/>
      <c r="I79" s="55"/>
      <c r="J79" s="55"/>
      <c r="K79" s="138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3.5" customHeight="1">
      <c r="A80" s="55" t="str">
        <f t="shared" ref="A80:A84" si="7">IF(C80&gt;0,A79+1,"")</f>
        <v/>
      </c>
      <c r="B80" s="136"/>
      <c r="C80" s="136"/>
      <c r="D80" s="136"/>
      <c r="E80" s="136"/>
      <c r="F80" s="138"/>
      <c r="G80" s="138"/>
      <c r="H80" s="55"/>
      <c r="I80" s="55"/>
      <c r="J80" s="55"/>
      <c r="K80" s="138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3.5" customHeight="1">
      <c r="A81" s="55" t="str">
        <f t="shared" si="7"/>
        <v/>
      </c>
      <c r="B81" s="136"/>
      <c r="C81" s="136"/>
      <c r="D81" s="136"/>
      <c r="E81" s="136"/>
      <c r="F81" s="138"/>
      <c r="G81" s="138"/>
      <c r="H81" s="55"/>
      <c r="I81" s="55"/>
      <c r="J81" s="55"/>
      <c r="K81" s="138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3.5" customHeight="1">
      <c r="A82" s="55" t="str">
        <f t="shared" si="7"/>
        <v/>
      </c>
      <c r="B82" s="136"/>
      <c r="C82" s="136"/>
      <c r="D82" s="136"/>
      <c r="E82" s="136"/>
      <c r="F82" s="138"/>
      <c r="G82" s="138"/>
      <c r="H82" s="55"/>
      <c r="I82" s="55"/>
      <c r="J82" s="55"/>
      <c r="K82" s="138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3.5" customHeight="1">
      <c r="A83" s="55" t="str">
        <f t="shared" si="7"/>
        <v/>
      </c>
      <c r="B83" s="136"/>
      <c r="C83" s="136"/>
      <c r="D83" s="136"/>
      <c r="E83" s="136"/>
      <c r="F83" s="138"/>
      <c r="G83" s="138"/>
      <c r="H83" s="55"/>
      <c r="I83" s="55"/>
      <c r="J83" s="55"/>
      <c r="K83" s="138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3.5" customHeight="1">
      <c r="A84" s="55" t="str">
        <f t="shared" si="7"/>
        <v/>
      </c>
      <c r="B84" s="136"/>
      <c r="C84" s="136"/>
      <c r="D84" s="136"/>
      <c r="E84" s="136"/>
      <c r="F84" s="138"/>
      <c r="G84" s="138"/>
      <c r="H84" s="55"/>
      <c r="I84" s="55"/>
      <c r="J84" s="55"/>
      <c r="K84" s="138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3.5" customHeight="1">
      <c r="A85" s="55"/>
      <c r="B85" s="136"/>
      <c r="C85" s="137"/>
      <c r="D85" s="137"/>
      <c r="E85" s="137"/>
      <c r="F85" s="138"/>
      <c r="G85" s="55"/>
      <c r="H85" s="55"/>
      <c r="I85" s="55"/>
      <c r="J85" s="55"/>
      <c r="K85" s="138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3.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138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3.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138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3.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138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3.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138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3.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138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3.5" customHeight="1">
      <c r="A91" s="55"/>
      <c r="B91" s="136"/>
      <c r="C91" s="137"/>
      <c r="D91" s="137"/>
      <c r="E91" s="137"/>
      <c r="F91" s="55"/>
      <c r="G91" s="55"/>
      <c r="H91" s="55"/>
      <c r="I91" s="55"/>
      <c r="J91" s="55"/>
      <c r="K91" s="138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3.5" customHeight="1">
      <c r="A92" s="55"/>
      <c r="B92" s="136"/>
      <c r="C92" s="137"/>
      <c r="D92" s="137"/>
      <c r="E92" s="137"/>
      <c r="F92" s="55"/>
      <c r="G92" s="55"/>
      <c r="H92" s="55"/>
      <c r="I92" s="55"/>
      <c r="J92" s="55"/>
      <c r="K92" s="138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3.5" customHeight="1">
      <c r="A93" s="55"/>
      <c r="B93" s="136"/>
      <c r="C93" s="137"/>
      <c r="D93" s="137"/>
      <c r="E93" s="137"/>
      <c r="F93" s="55"/>
      <c r="G93" s="55"/>
      <c r="H93" s="55"/>
      <c r="I93" s="55"/>
      <c r="J93" s="55"/>
      <c r="K93" s="138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3.5" customHeight="1">
      <c r="A94" s="55"/>
      <c r="B94" s="136"/>
      <c r="C94" s="137"/>
      <c r="D94" s="137"/>
      <c r="E94" s="137"/>
      <c r="F94" s="55"/>
      <c r="G94" s="55"/>
      <c r="H94" s="55"/>
      <c r="I94" s="55"/>
      <c r="J94" s="55"/>
      <c r="K94" s="138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3.5" customHeight="1">
      <c r="A95" s="55"/>
      <c r="B95" s="136"/>
      <c r="C95" s="137"/>
      <c r="D95" s="137"/>
      <c r="E95" s="137"/>
      <c r="F95" s="55"/>
      <c r="G95" s="55"/>
      <c r="H95" s="55"/>
      <c r="I95" s="55"/>
      <c r="J95" s="55"/>
      <c r="K95" s="138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3.5" customHeight="1">
      <c r="A96" s="55"/>
      <c r="B96" s="136"/>
      <c r="C96" s="137"/>
      <c r="D96" s="137"/>
      <c r="E96" s="137"/>
      <c r="F96" s="55"/>
      <c r="G96" s="55"/>
      <c r="H96" s="55"/>
      <c r="I96" s="55"/>
      <c r="J96" s="55"/>
      <c r="K96" s="138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3.5" customHeight="1">
      <c r="A97" s="55"/>
      <c r="B97" s="136"/>
      <c r="C97" s="137"/>
      <c r="D97" s="137"/>
      <c r="E97" s="137"/>
      <c r="F97" s="55"/>
      <c r="G97" s="55"/>
      <c r="H97" s="55"/>
      <c r="I97" s="55"/>
      <c r="J97" s="55"/>
      <c r="K97" s="138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3.5" customHeight="1">
      <c r="A98" s="55"/>
      <c r="B98" s="136"/>
      <c r="C98" s="137"/>
      <c r="D98" s="137"/>
      <c r="E98" s="137"/>
      <c r="F98" s="55"/>
      <c r="G98" s="55"/>
      <c r="H98" s="55"/>
      <c r="I98" s="55"/>
      <c r="J98" s="55"/>
      <c r="K98" s="138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3.5" customHeight="1">
      <c r="A99" s="55"/>
      <c r="B99" s="136"/>
      <c r="C99" s="137"/>
      <c r="D99" s="137"/>
      <c r="E99" s="137"/>
      <c r="F99" s="55"/>
      <c r="G99" s="55"/>
      <c r="H99" s="55"/>
      <c r="I99" s="55"/>
      <c r="J99" s="55"/>
      <c r="K99" s="138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3.5" customHeight="1">
      <c r="A100" s="55"/>
      <c r="B100" s="136"/>
      <c r="C100" s="137"/>
      <c r="D100" s="137"/>
      <c r="E100" s="137"/>
      <c r="F100" s="55"/>
      <c r="G100" s="55"/>
      <c r="H100" s="55"/>
      <c r="I100" s="55"/>
      <c r="J100" s="55"/>
      <c r="K100" s="138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3.5" customHeight="1">
      <c r="A101" s="55"/>
      <c r="B101" s="136"/>
      <c r="C101" s="137"/>
      <c r="D101" s="137"/>
      <c r="E101" s="137"/>
      <c r="F101" s="55"/>
      <c r="G101" s="55"/>
      <c r="H101" s="55"/>
      <c r="I101" s="55"/>
      <c r="J101" s="55"/>
      <c r="K101" s="138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3.5" customHeight="1">
      <c r="A102" s="55"/>
      <c r="B102" s="136"/>
      <c r="C102" s="137"/>
      <c r="D102" s="137"/>
      <c r="E102" s="137"/>
      <c r="F102" s="55"/>
      <c r="G102" s="55"/>
      <c r="H102" s="55"/>
      <c r="I102" s="55"/>
      <c r="J102" s="55"/>
      <c r="K102" s="138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3.5" customHeight="1">
      <c r="A103" s="55"/>
      <c r="B103" s="136"/>
      <c r="C103" s="137"/>
      <c r="D103" s="137"/>
      <c r="E103" s="137"/>
      <c r="F103" s="55"/>
      <c r="G103" s="55"/>
      <c r="H103" s="55"/>
      <c r="I103" s="55"/>
      <c r="J103" s="55"/>
      <c r="K103" s="138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3.5" customHeight="1">
      <c r="A104" s="55"/>
      <c r="B104" s="136"/>
      <c r="C104" s="137"/>
      <c r="D104" s="137"/>
      <c r="E104" s="137"/>
      <c r="F104" s="55"/>
      <c r="G104" s="55"/>
      <c r="H104" s="55"/>
      <c r="I104" s="55"/>
      <c r="J104" s="55"/>
      <c r="K104" s="138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3.5" customHeight="1">
      <c r="A105" s="55"/>
      <c r="B105" s="136"/>
      <c r="C105" s="137"/>
      <c r="D105" s="137"/>
      <c r="E105" s="137"/>
      <c r="F105" s="55"/>
      <c r="G105" s="55"/>
      <c r="H105" s="55"/>
      <c r="I105" s="55"/>
      <c r="J105" s="55"/>
      <c r="K105" s="138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3.5" customHeight="1">
      <c r="A106" s="55"/>
      <c r="B106" s="136"/>
      <c r="C106" s="137"/>
      <c r="D106" s="137"/>
      <c r="E106" s="137"/>
      <c r="F106" s="55"/>
      <c r="G106" s="55"/>
      <c r="H106" s="55"/>
      <c r="I106" s="55"/>
      <c r="J106" s="55"/>
      <c r="K106" s="138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3.5" customHeight="1">
      <c r="A107" s="55"/>
      <c r="B107" s="136"/>
      <c r="C107" s="137"/>
      <c r="D107" s="137"/>
      <c r="E107" s="137"/>
      <c r="F107" s="55"/>
      <c r="G107" s="55"/>
      <c r="H107" s="55"/>
      <c r="I107" s="55"/>
      <c r="J107" s="55"/>
      <c r="K107" s="138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3.5" customHeight="1">
      <c r="A108" s="55"/>
      <c r="B108" s="136"/>
      <c r="C108" s="137"/>
      <c r="D108" s="137"/>
      <c r="E108" s="137"/>
      <c r="F108" s="55"/>
      <c r="G108" s="55"/>
      <c r="H108" s="55"/>
      <c r="I108" s="55"/>
      <c r="J108" s="55"/>
      <c r="K108" s="138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3.5" customHeight="1">
      <c r="A109" s="55"/>
      <c r="B109" s="136"/>
      <c r="C109" s="137"/>
      <c r="D109" s="137"/>
      <c r="E109" s="137"/>
      <c r="F109" s="55"/>
      <c r="G109" s="55"/>
      <c r="H109" s="55"/>
      <c r="I109" s="55"/>
      <c r="J109" s="55"/>
      <c r="K109" s="138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3.5" customHeight="1">
      <c r="A110" s="55"/>
      <c r="B110" s="136"/>
      <c r="C110" s="137"/>
      <c r="D110" s="137"/>
      <c r="E110" s="137"/>
      <c r="F110" s="55"/>
      <c r="G110" s="55"/>
      <c r="H110" s="55"/>
      <c r="I110" s="55"/>
      <c r="J110" s="55"/>
      <c r="K110" s="138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3.5" customHeight="1">
      <c r="A111" s="55"/>
      <c r="B111" s="136"/>
      <c r="C111" s="137"/>
      <c r="D111" s="137"/>
      <c r="E111" s="137"/>
      <c r="F111" s="55"/>
      <c r="G111" s="55"/>
      <c r="H111" s="55"/>
      <c r="I111" s="55"/>
      <c r="J111" s="55"/>
      <c r="K111" s="138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3.5" customHeight="1">
      <c r="A112" s="55"/>
      <c r="B112" s="136"/>
      <c r="C112" s="137"/>
      <c r="D112" s="137"/>
      <c r="E112" s="137"/>
      <c r="F112" s="55"/>
      <c r="G112" s="55"/>
      <c r="H112" s="55"/>
      <c r="I112" s="55"/>
      <c r="J112" s="55"/>
      <c r="K112" s="138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3.5" customHeight="1">
      <c r="A113" s="55"/>
      <c r="B113" s="136"/>
      <c r="C113" s="137"/>
      <c r="D113" s="137"/>
      <c r="E113" s="137"/>
      <c r="F113" s="55"/>
      <c r="G113" s="55"/>
      <c r="H113" s="55"/>
      <c r="I113" s="55"/>
      <c r="J113" s="55"/>
      <c r="K113" s="138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3.5" customHeight="1">
      <c r="A114" s="55"/>
      <c r="B114" s="136"/>
      <c r="C114" s="137"/>
      <c r="D114" s="137"/>
      <c r="E114" s="137"/>
      <c r="F114" s="55"/>
      <c r="G114" s="55"/>
      <c r="H114" s="55"/>
      <c r="I114" s="55"/>
      <c r="J114" s="55"/>
      <c r="K114" s="138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3.5" customHeight="1">
      <c r="A115" s="55"/>
      <c r="B115" s="136"/>
      <c r="C115" s="137"/>
      <c r="D115" s="137"/>
      <c r="E115" s="137"/>
      <c r="F115" s="55"/>
      <c r="G115" s="55"/>
      <c r="H115" s="55"/>
      <c r="I115" s="55"/>
      <c r="J115" s="55"/>
      <c r="K115" s="138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3.5" customHeight="1">
      <c r="A116" s="55"/>
      <c r="B116" s="136"/>
      <c r="C116" s="137"/>
      <c r="D116" s="137"/>
      <c r="E116" s="137"/>
      <c r="F116" s="55"/>
      <c r="G116" s="55"/>
      <c r="H116" s="55"/>
      <c r="I116" s="55"/>
      <c r="J116" s="55"/>
      <c r="K116" s="138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3.5" customHeight="1">
      <c r="A117" s="55"/>
      <c r="B117" s="136"/>
      <c r="C117" s="137"/>
      <c r="D117" s="137"/>
      <c r="E117" s="137"/>
      <c r="F117" s="55"/>
      <c r="G117" s="55"/>
      <c r="H117" s="55"/>
      <c r="I117" s="55"/>
      <c r="J117" s="55"/>
      <c r="K117" s="138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3.5" customHeight="1">
      <c r="A118" s="55"/>
      <c r="B118" s="136"/>
      <c r="C118" s="137"/>
      <c r="D118" s="137"/>
      <c r="E118" s="137"/>
      <c r="F118" s="55"/>
      <c r="G118" s="55"/>
      <c r="H118" s="55"/>
      <c r="I118" s="55"/>
      <c r="J118" s="55"/>
      <c r="K118" s="138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3.5" customHeight="1">
      <c r="A119" s="55"/>
      <c r="B119" s="136"/>
      <c r="C119" s="137"/>
      <c r="D119" s="137"/>
      <c r="E119" s="137"/>
      <c r="F119" s="55"/>
      <c r="G119" s="55"/>
      <c r="H119" s="55"/>
      <c r="I119" s="55"/>
      <c r="J119" s="55"/>
      <c r="K119" s="138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3.5" customHeight="1">
      <c r="A120" s="55"/>
      <c r="B120" s="136"/>
      <c r="C120" s="137"/>
      <c r="D120" s="137"/>
      <c r="E120" s="137"/>
      <c r="F120" s="55"/>
      <c r="G120" s="55"/>
      <c r="H120" s="55"/>
      <c r="I120" s="55"/>
      <c r="J120" s="55"/>
      <c r="K120" s="138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3.5" customHeight="1">
      <c r="A121" s="55"/>
      <c r="B121" s="136"/>
      <c r="C121" s="137"/>
      <c r="D121" s="137"/>
      <c r="E121" s="137"/>
      <c r="F121" s="55"/>
      <c r="G121" s="55"/>
      <c r="H121" s="55"/>
      <c r="I121" s="55"/>
      <c r="J121" s="55"/>
      <c r="K121" s="138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3.5" customHeight="1">
      <c r="A122" s="55"/>
      <c r="B122" s="136"/>
      <c r="C122" s="137"/>
      <c r="D122" s="137"/>
      <c r="E122" s="137"/>
      <c r="F122" s="55"/>
      <c r="G122" s="55"/>
      <c r="H122" s="55"/>
      <c r="I122" s="55"/>
      <c r="J122" s="55"/>
      <c r="K122" s="138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3.5" customHeight="1">
      <c r="A123" s="55"/>
      <c r="B123" s="136"/>
      <c r="C123" s="137"/>
      <c r="D123" s="137"/>
      <c r="E123" s="137"/>
      <c r="F123" s="55"/>
      <c r="G123" s="55"/>
      <c r="H123" s="55"/>
      <c r="I123" s="55"/>
      <c r="J123" s="55"/>
      <c r="K123" s="138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3.5" customHeight="1">
      <c r="A124" s="55"/>
      <c r="B124" s="136"/>
      <c r="C124" s="137"/>
      <c r="D124" s="137"/>
      <c r="E124" s="137"/>
      <c r="F124" s="55"/>
      <c r="G124" s="55"/>
      <c r="H124" s="55"/>
      <c r="I124" s="55"/>
      <c r="J124" s="55"/>
      <c r="K124" s="138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3.5" customHeight="1">
      <c r="A125" s="55"/>
      <c r="B125" s="136"/>
      <c r="C125" s="137"/>
      <c r="D125" s="137"/>
      <c r="E125" s="137"/>
      <c r="F125" s="55"/>
      <c r="G125" s="55"/>
      <c r="H125" s="55"/>
      <c r="I125" s="55"/>
      <c r="J125" s="55"/>
      <c r="K125" s="138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3.5" customHeight="1">
      <c r="A126" s="55"/>
      <c r="B126" s="136"/>
      <c r="C126" s="137"/>
      <c r="D126" s="137"/>
      <c r="E126" s="137"/>
      <c r="F126" s="55"/>
      <c r="G126" s="55"/>
      <c r="H126" s="55"/>
      <c r="I126" s="55"/>
      <c r="J126" s="55"/>
      <c r="K126" s="138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3.5" customHeight="1">
      <c r="A127" s="55"/>
      <c r="B127" s="136"/>
      <c r="C127" s="137"/>
      <c r="D127" s="137"/>
      <c r="E127" s="137"/>
      <c r="F127" s="55"/>
      <c r="G127" s="55"/>
      <c r="H127" s="55"/>
      <c r="I127" s="55"/>
      <c r="J127" s="55"/>
      <c r="K127" s="138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3.5" customHeight="1">
      <c r="A128" s="55"/>
      <c r="B128" s="136"/>
      <c r="C128" s="137"/>
      <c r="D128" s="137"/>
      <c r="E128" s="137"/>
      <c r="F128" s="55"/>
      <c r="G128" s="55"/>
      <c r="H128" s="55"/>
      <c r="I128" s="55"/>
      <c r="J128" s="55"/>
      <c r="K128" s="138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3.5" customHeight="1">
      <c r="A129" s="55"/>
      <c r="B129" s="136"/>
      <c r="C129" s="137"/>
      <c r="D129" s="137"/>
      <c r="E129" s="137"/>
      <c r="F129" s="55"/>
      <c r="G129" s="55"/>
      <c r="H129" s="55"/>
      <c r="I129" s="55"/>
      <c r="J129" s="55"/>
      <c r="K129" s="138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3.5" customHeight="1">
      <c r="A130" s="55"/>
      <c r="B130" s="136"/>
      <c r="C130" s="137"/>
      <c r="D130" s="137"/>
      <c r="E130" s="137"/>
      <c r="F130" s="55"/>
      <c r="G130" s="55"/>
      <c r="H130" s="55"/>
      <c r="I130" s="55"/>
      <c r="J130" s="55"/>
      <c r="K130" s="138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3.5" customHeight="1">
      <c r="A131" s="55"/>
      <c r="B131" s="136"/>
      <c r="C131" s="137"/>
      <c r="D131" s="137"/>
      <c r="E131" s="137"/>
      <c r="F131" s="55"/>
      <c r="G131" s="55"/>
      <c r="H131" s="55"/>
      <c r="I131" s="55"/>
      <c r="J131" s="55"/>
      <c r="K131" s="138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3.5" customHeight="1">
      <c r="A132" s="55"/>
      <c r="B132" s="136"/>
      <c r="C132" s="137"/>
      <c r="D132" s="137"/>
      <c r="E132" s="137"/>
      <c r="F132" s="55"/>
      <c r="G132" s="55"/>
      <c r="H132" s="55"/>
      <c r="I132" s="55"/>
      <c r="J132" s="55"/>
      <c r="K132" s="138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3.5" customHeight="1">
      <c r="A133" s="55"/>
      <c r="B133" s="136"/>
      <c r="C133" s="137"/>
      <c r="D133" s="137"/>
      <c r="E133" s="137"/>
      <c r="F133" s="55"/>
      <c r="G133" s="55"/>
      <c r="H133" s="55"/>
      <c r="I133" s="55"/>
      <c r="J133" s="55"/>
      <c r="K133" s="138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3.5" customHeight="1">
      <c r="A134" s="55"/>
      <c r="B134" s="136"/>
      <c r="C134" s="137"/>
      <c r="D134" s="137"/>
      <c r="E134" s="137"/>
      <c r="F134" s="55"/>
      <c r="G134" s="55"/>
      <c r="H134" s="55"/>
      <c r="I134" s="55"/>
      <c r="J134" s="55"/>
      <c r="K134" s="138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3.5" customHeight="1">
      <c r="A135" s="55"/>
      <c r="B135" s="136"/>
      <c r="C135" s="137"/>
      <c r="D135" s="137"/>
      <c r="E135" s="137"/>
      <c r="F135" s="55"/>
      <c r="G135" s="55"/>
      <c r="H135" s="55"/>
      <c r="I135" s="55"/>
      <c r="J135" s="55"/>
      <c r="K135" s="138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3.5" customHeight="1">
      <c r="A136" s="55"/>
      <c r="B136" s="136"/>
      <c r="C136" s="137"/>
      <c r="D136" s="137"/>
      <c r="E136" s="137"/>
      <c r="F136" s="55"/>
      <c r="G136" s="55"/>
      <c r="H136" s="55"/>
      <c r="I136" s="55"/>
      <c r="J136" s="55"/>
      <c r="K136" s="138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3.5" customHeight="1">
      <c r="A137" s="55"/>
      <c r="B137" s="136"/>
      <c r="C137" s="137"/>
      <c r="D137" s="137"/>
      <c r="E137" s="137"/>
      <c r="F137" s="55"/>
      <c r="G137" s="55"/>
      <c r="H137" s="55"/>
      <c r="I137" s="55"/>
      <c r="J137" s="55"/>
      <c r="K137" s="138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3.5" customHeight="1">
      <c r="A138" s="55"/>
      <c r="B138" s="136"/>
      <c r="C138" s="137"/>
      <c r="D138" s="137"/>
      <c r="E138" s="137"/>
      <c r="F138" s="55"/>
      <c r="G138" s="55"/>
      <c r="H138" s="55"/>
      <c r="I138" s="55"/>
      <c r="J138" s="55"/>
      <c r="K138" s="138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3.5" customHeight="1">
      <c r="A139" s="55"/>
      <c r="B139" s="136"/>
      <c r="C139" s="137"/>
      <c r="D139" s="137"/>
      <c r="E139" s="137"/>
      <c r="F139" s="55"/>
      <c r="G139" s="55"/>
      <c r="H139" s="55"/>
      <c r="I139" s="55"/>
      <c r="J139" s="55"/>
      <c r="K139" s="138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3.5" customHeight="1">
      <c r="A140" s="55"/>
      <c r="B140" s="136"/>
      <c r="C140" s="137"/>
      <c r="D140" s="137"/>
      <c r="E140" s="137"/>
      <c r="F140" s="55"/>
      <c r="G140" s="55"/>
      <c r="H140" s="55"/>
      <c r="I140" s="55"/>
      <c r="J140" s="55"/>
      <c r="K140" s="138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3.5" customHeight="1">
      <c r="A141" s="55"/>
      <c r="B141" s="136"/>
      <c r="C141" s="137"/>
      <c r="D141" s="137"/>
      <c r="E141" s="137"/>
      <c r="F141" s="55"/>
      <c r="G141" s="55"/>
      <c r="H141" s="55"/>
      <c r="I141" s="55"/>
      <c r="J141" s="55"/>
      <c r="K141" s="138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3.5" customHeight="1">
      <c r="A142" s="55"/>
      <c r="B142" s="136"/>
      <c r="C142" s="137"/>
      <c r="D142" s="137"/>
      <c r="E142" s="137"/>
      <c r="F142" s="55"/>
      <c r="G142" s="55"/>
      <c r="H142" s="55"/>
      <c r="I142" s="55"/>
      <c r="J142" s="55"/>
      <c r="K142" s="138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3.5" customHeight="1">
      <c r="A143" s="55"/>
      <c r="B143" s="136"/>
      <c r="C143" s="137"/>
      <c r="D143" s="137"/>
      <c r="E143" s="137"/>
      <c r="F143" s="55"/>
      <c r="G143" s="55"/>
      <c r="H143" s="55"/>
      <c r="I143" s="55"/>
      <c r="J143" s="55"/>
      <c r="K143" s="138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3.5" customHeight="1">
      <c r="A144" s="55"/>
      <c r="B144" s="136"/>
      <c r="C144" s="137"/>
      <c r="D144" s="137"/>
      <c r="E144" s="137"/>
      <c r="F144" s="55"/>
      <c r="G144" s="55"/>
      <c r="H144" s="55"/>
      <c r="I144" s="55"/>
      <c r="J144" s="55"/>
      <c r="K144" s="138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3.5" customHeight="1">
      <c r="A145" s="55"/>
      <c r="B145" s="136"/>
      <c r="C145" s="137"/>
      <c r="D145" s="137"/>
      <c r="E145" s="137"/>
      <c r="F145" s="55"/>
      <c r="G145" s="55"/>
      <c r="H145" s="55"/>
      <c r="I145" s="55"/>
      <c r="J145" s="55"/>
      <c r="K145" s="138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3.5" customHeight="1">
      <c r="A146" s="55"/>
      <c r="B146" s="136"/>
      <c r="C146" s="137"/>
      <c r="D146" s="137"/>
      <c r="E146" s="137"/>
      <c r="F146" s="55"/>
      <c r="G146" s="55"/>
      <c r="H146" s="55"/>
      <c r="I146" s="55"/>
      <c r="J146" s="55"/>
      <c r="K146" s="138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3.5" customHeight="1">
      <c r="A147" s="55"/>
      <c r="B147" s="136"/>
      <c r="C147" s="137"/>
      <c r="D147" s="137"/>
      <c r="E147" s="137"/>
      <c r="F147" s="55"/>
      <c r="G147" s="55"/>
      <c r="H147" s="55"/>
      <c r="I147" s="55"/>
      <c r="J147" s="55"/>
      <c r="K147" s="138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3.5" customHeight="1">
      <c r="A148" s="55"/>
      <c r="B148" s="136"/>
      <c r="C148" s="137"/>
      <c r="D148" s="137"/>
      <c r="E148" s="137"/>
      <c r="F148" s="55"/>
      <c r="G148" s="55"/>
      <c r="H148" s="55"/>
      <c r="I148" s="55"/>
      <c r="J148" s="55"/>
      <c r="K148" s="138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3.5" customHeight="1">
      <c r="A149" s="55"/>
      <c r="B149" s="136"/>
      <c r="C149" s="137"/>
      <c r="D149" s="137"/>
      <c r="E149" s="137"/>
      <c r="F149" s="55"/>
      <c r="G149" s="55"/>
      <c r="H149" s="55"/>
      <c r="I149" s="55"/>
      <c r="J149" s="55"/>
      <c r="K149" s="138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3.5" customHeight="1">
      <c r="A150" s="55"/>
      <c r="B150" s="136"/>
      <c r="C150" s="137"/>
      <c r="D150" s="137"/>
      <c r="E150" s="137"/>
      <c r="F150" s="55"/>
      <c r="G150" s="55"/>
      <c r="H150" s="55"/>
      <c r="I150" s="55"/>
      <c r="J150" s="55"/>
      <c r="K150" s="138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3.5" customHeight="1">
      <c r="A151" s="55"/>
      <c r="B151" s="136"/>
      <c r="C151" s="137"/>
      <c r="D151" s="137"/>
      <c r="E151" s="137"/>
      <c r="F151" s="55"/>
      <c r="G151" s="55"/>
      <c r="H151" s="55"/>
      <c r="I151" s="55"/>
      <c r="J151" s="55"/>
      <c r="K151" s="138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3.5" customHeight="1">
      <c r="A152" s="55"/>
      <c r="B152" s="136"/>
      <c r="C152" s="137"/>
      <c r="D152" s="137"/>
      <c r="E152" s="137"/>
      <c r="F152" s="55"/>
      <c r="G152" s="55"/>
      <c r="H152" s="55"/>
      <c r="I152" s="55"/>
      <c r="J152" s="55"/>
      <c r="K152" s="138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3.5" customHeight="1">
      <c r="A153" s="55"/>
      <c r="B153" s="136"/>
      <c r="C153" s="137"/>
      <c r="D153" s="137"/>
      <c r="E153" s="137"/>
      <c r="F153" s="55"/>
      <c r="G153" s="55"/>
      <c r="H153" s="55"/>
      <c r="I153" s="55"/>
      <c r="J153" s="55"/>
      <c r="K153" s="138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3.5" customHeight="1">
      <c r="A154" s="55"/>
      <c r="B154" s="136"/>
      <c r="C154" s="137"/>
      <c r="D154" s="137"/>
      <c r="E154" s="137"/>
      <c r="F154" s="55"/>
      <c r="G154" s="55"/>
      <c r="H154" s="55"/>
      <c r="I154" s="55"/>
      <c r="J154" s="55"/>
      <c r="K154" s="138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3.5" customHeight="1">
      <c r="A155" s="55"/>
      <c r="B155" s="136"/>
      <c r="C155" s="137"/>
      <c r="D155" s="137"/>
      <c r="E155" s="137"/>
      <c r="F155" s="55"/>
      <c r="G155" s="55"/>
      <c r="H155" s="55"/>
      <c r="I155" s="55"/>
      <c r="J155" s="55"/>
      <c r="K155" s="138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3.5" customHeight="1">
      <c r="A156" s="55"/>
      <c r="B156" s="136"/>
      <c r="C156" s="137"/>
      <c r="D156" s="137"/>
      <c r="E156" s="137"/>
      <c r="F156" s="55"/>
      <c r="G156" s="55"/>
      <c r="H156" s="55"/>
      <c r="I156" s="55"/>
      <c r="J156" s="55"/>
      <c r="K156" s="138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3.5" customHeight="1">
      <c r="A157" s="55"/>
      <c r="B157" s="136"/>
      <c r="C157" s="137"/>
      <c r="D157" s="137"/>
      <c r="E157" s="137"/>
      <c r="F157" s="55"/>
      <c r="G157" s="55"/>
      <c r="H157" s="55"/>
      <c r="I157" s="55"/>
      <c r="J157" s="55"/>
      <c r="K157" s="138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3.5" customHeight="1">
      <c r="A158" s="55"/>
      <c r="B158" s="136"/>
      <c r="C158" s="137"/>
      <c r="D158" s="137"/>
      <c r="E158" s="137"/>
      <c r="F158" s="55"/>
      <c r="G158" s="55"/>
      <c r="H158" s="55"/>
      <c r="I158" s="55"/>
      <c r="J158" s="55"/>
      <c r="K158" s="138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3.5" customHeight="1">
      <c r="A159" s="55"/>
      <c r="B159" s="136"/>
      <c r="C159" s="137"/>
      <c r="D159" s="137"/>
      <c r="E159" s="137"/>
      <c r="F159" s="55"/>
      <c r="G159" s="55"/>
      <c r="H159" s="55"/>
      <c r="I159" s="55"/>
      <c r="J159" s="55"/>
      <c r="K159" s="138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3.5" customHeight="1">
      <c r="A160" s="55"/>
      <c r="B160" s="136"/>
      <c r="C160" s="137"/>
      <c r="D160" s="137"/>
      <c r="E160" s="137"/>
      <c r="F160" s="55"/>
      <c r="G160" s="55"/>
      <c r="H160" s="55"/>
      <c r="I160" s="55"/>
      <c r="J160" s="55"/>
      <c r="K160" s="138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3.5" customHeight="1">
      <c r="A161" s="55"/>
      <c r="B161" s="136"/>
      <c r="C161" s="137"/>
      <c r="D161" s="137"/>
      <c r="E161" s="137"/>
      <c r="F161" s="55"/>
      <c r="G161" s="55"/>
      <c r="H161" s="55"/>
      <c r="I161" s="55"/>
      <c r="J161" s="55"/>
      <c r="K161" s="138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3.5" customHeight="1">
      <c r="A162" s="55"/>
      <c r="B162" s="136"/>
      <c r="C162" s="137"/>
      <c r="D162" s="137"/>
      <c r="E162" s="137"/>
      <c r="F162" s="55"/>
      <c r="G162" s="55"/>
      <c r="H162" s="55"/>
      <c r="I162" s="55"/>
      <c r="J162" s="55"/>
      <c r="K162" s="138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3.5" customHeight="1">
      <c r="A163" s="55"/>
      <c r="B163" s="136"/>
      <c r="C163" s="137"/>
      <c r="D163" s="137"/>
      <c r="E163" s="137"/>
      <c r="F163" s="55"/>
      <c r="G163" s="55"/>
      <c r="H163" s="55"/>
      <c r="I163" s="55"/>
      <c r="J163" s="55"/>
      <c r="K163" s="138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3.5" customHeight="1">
      <c r="A164" s="55"/>
      <c r="B164" s="136"/>
      <c r="C164" s="137"/>
      <c r="D164" s="137"/>
      <c r="E164" s="137"/>
      <c r="F164" s="55"/>
      <c r="G164" s="55"/>
      <c r="H164" s="55"/>
      <c r="I164" s="55"/>
      <c r="J164" s="55"/>
      <c r="K164" s="138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3.5" customHeight="1">
      <c r="A165" s="55"/>
      <c r="B165" s="136"/>
      <c r="C165" s="137"/>
      <c r="D165" s="137"/>
      <c r="E165" s="137"/>
      <c r="F165" s="55"/>
      <c r="G165" s="55"/>
      <c r="H165" s="55"/>
      <c r="I165" s="55"/>
      <c r="J165" s="55"/>
      <c r="K165" s="138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3.5" customHeight="1">
      <c r="A166" s="55"/>
      <c r="B166" s="136"/>
      <c r="C166" s="137"/>
      <c r="D166" s="137"/>
      <c r="E166" s="137"/>
      <c r="F166" s="55"/>
      <c r="G166" s="55"/>
      <c r="H166" s="55"/>
      <c r="I166" s="55"/>
      <c r="J166" s="55"/>
      <c r="K166" s="138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3.5" customHeight="1">
      <c r="A167" s="55"/>
      <c r="B167" s="136"/>
      <c r="C167" s="137"/>
      <c r="D167" s="137"/>
      <c r="E167" s="137"/>
      <c r="F167" s="55"/>
      <c r="G167" s="55"/>
      <c r="H167" s="55"/>
      <c r="I167" s="55"/>
      <c r="J167" s="55"/>
      <c r="K167" s="138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3.5" customHeight="1">
      <c r="A168" s="55"/>
      <c r="B168" s="136"/>
      <c r="C168" s="137"/>
      <c r="D168" s="137"/>
      <c r="E168" s="137"/>
      <c r="F168" s="55"/>
      <c r="G168" s="55"/>
      <c r="H168" s="55"/>
      <c r="I168" s="55"/>
      <c r="J168" s="55"/>
      <c r="K168" s="138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3.5" customHeight="1">
      <c r="A169" s="55"/>
      <c r="B169" s="136"/>
      <c r="C169" s="137"/>
      <c r="D169" s="137"/>
      <c r="E169" s="137"/>
      <c r="F169" s="55"/>
      <c r="G169" s="55"/>
      <c r="H169" s="55"/>
      <c r="I169" s="55"/>
      <c r="J169" s="55"/>
      <c r="K169" s="138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3.5" customHeight="1">
      <c r="A170" s="55"/>
      <c r="B170" s="136"/>
      <c r="C170" s="137"/>
      <c r="D170" s="137"/>
      <c r="E170" s="137"/>
      <c r="F170" s="55"/>
      <c r="G170" s="55"/>
      <c r="H170" s="55"/>
      <c r="I170" s="55"/>
      <c r="J170" s="55"/>
      <c r="K170" s="138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3.5" customHeight="1">
      <c r="A171" s="55"/>
      <c r="B171" s="136"/>
      <c r="C171" s="137"/>
      <c r="D171" s="137"/>
      <c r="E171" s="137"/>
      <c r="F171" s="55"/>
      <c r="G171" s="55"/>
      <c r="H171" s="55"/>
      <c r="I171" s="55"/>
      <c r="J171" s="55"/>
      <c r="K171" s="138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3.5" customHeight="1">
      <c r="A172" s="55"/>
      <c r="B172" s="136"/>
      <c r="C172" s="137"/>
      <c r="D172" s="137"/>
      <c r="E172" s="137"/>
      <c r="F172" s="55"/>
      <c r="G172" s="55"/>
      <c r="H172" s="55"/>
      <c r="I172" s="55"/>
      <c r="J172" s="55"/>
      <c r="K172" s="138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3.5" customHeight="1">
      <c r="A173" s="55"/>
      <c r="B173" s="136"/>
      <c r="C173" s="137"/>
      <c r="D173" s="137"/>
      <c r="E173" s="137"/>
      <c r="F173" s="55"/>
      <c r="G173" s="55"/>
      <c r="H173" s="55"/>
      <c r="I173" s="55"/>
      <c r="J173" s="55"/>
      <c r="K173" s="138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3.5" customHeight="1">
      <c r="A174" s="55"/>
      <c r="B174" s="136"/>
      <c r="C174" s="137"/>
      <c r="D174" s="137"/>
      <c r="E174" s="137"/>
      <c r="F174" s="55"/>
      <c r="G174" s="55"/>
      <c r="H174" s="55"/>
      <c r="I174" s="55"/>
      <c r="J174" s="55"/>
      <c r="K174" s="138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3.5" customHeight="1">
      <c r="A175" s="55"/>
      <c r="B175" s="136"/>
      <c r="C175" s="137"/>
      <c r="D175" s="137"/>
      <c r="E175" s="137"/>
      <c r="F175" s="55"/>
      <c r="G175" s="55"/>
      <c r="H175" s="55"/>
      <c r="I175" s="55"/>
      <c r="J175" s="55"/>
      <c r="K175" s="138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3.5" customHeight="1">
      <c r="A176" s="55"/>
      <c r="B176" s="136"/>
      <c r="C176" s="137"/>
      <c r="D176" s="137"/>
      <c r="E176" s="137"/>
      <c r="F176" s="55"/>
      <c r="G176" s="55"/>
      <c r="H176" s="55"/>
      <c r="I176" s="55"/>
      <c r="J176" s="55"/>
      <c r="K176" s="138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3.5" customHeight="1">
      <c r="A177" s="55"/>
      <c r="B177" s="136"/>
      <c r="C177" s="137"/>
      <c r="D177" s="137"/>
      <c r="E177" s="137"/>
      <c r="F177" s="55"/>
      <c r="G177" s="55"/>
      <c r="H177" s="55"/>
      <c r="I177" s="55"/>
      <c r="J177" s="55"/>
      <c r="K177" s="138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3.5" customHeight="1">
      <c r="A178" s="55"/>
      <c r="B178" s="136"/>
      <c r="C178" s="137"/>
      <c r="D178" s="137"/>
      <c r="E178" s="137"/>
      <c r="F178" s="55"/>
      <c r="G178" s="55"/>
      <c r="H178" s="55"/>
      <c r="I178" s="55"/>
      <c r="J178" s="55"/>
      <c r="K178" s="138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3.5" customHeight="1">
      <c r="A179" s="55"/>
      <c r="B179" s="136"/>
      <c r="C179" s="137"/>
      <c r="D179" s="137"/>
      <c r="E179" s="137"/>
      <c r="F179" s="55"/>
      <c r="G179" s="55"/>
      <c r="H179" s="55"/>
      <c r="I179" s="55"/>
      <c r="J179" s="55"/>
      <c r="K179" s="138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3.5" customHeight="1">
      <c r="A180" s="55"/>
      <c r="B180" s="136"/>
      <c r="C180" s="137"/>
      <c r="D180" s="137"/>
      <c r="E180" s="137"/>
      <c r="F180" s="55"/>
      <c r="G180" s="55"/>
      <c r="H180" s="55"/>
      <c r="I180" s="55"/>
      <c r="J180" s="55"/>
      <c r="K180" s="138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3.5" customHeight="1">
      <c r="A181" s="55"/>
      <c r="B181" s="136"/>
      <c r="C181" s="137"/>
      <c r="D181" s="137"/>
      <c r="E181" s="137"/>
      <c r="F181" s="55"/>
      <c r="G181" s="55"/>
      <c r="H181" s="55"/>
      <c r="I181" s="55"/>
      <c r="J181" s="55"/>
      <c r="K181" s="138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3.5" customHeight="1">
      <c r="A182" s="55"/>
      <c r="B182" s="136"/>
      <c r="C182" s="137"/>
      <c r="D182" s="137"/>
      <c r="E182" s="137"/>
      <c r="F182" s="55"/>
      <c r="G182" s="55"/>
      <c r="H182" s="55"/>
      <c r="I182" s="55"/>
      <c r="J182" s="55"/>
      <c r="K182" s="138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3.5" customHeight="1">
      <c r="A183" s="55"/>
      <c r="B183" s="136"/>
      <c r="C183" s="137"/>
      <c r="D183" s="137"/>
      <c r="E183" s="137"/>
      <c r="F183" s="55"/>
      <c r="G183" s="55"/>
      <c r="H183" s="55"/>
      <c r="I183" s="55"/>
      <c r="J183" s="55"/>
      <c r="K183" s="138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3.5" customHeight="1">
      <c r="A184" s="55"/>
      <c r="B184" s="136"/>
      <c r="C184" s="137"/>
      <c r="D184" s="137"/>
      <c r="E184" s="137"/>
      <c r="F184" s="55"/>
      <c r="G184" s="55"/>
      <c r="H184" s="55"/>
      <c r="I184" s="55"/>
      <c r="J184" s="55"/>
      <c r="K184" s="138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3.5" customHeight="1">
      <c r="A185" s="55"/>
      <c r="B185" s="136"/>
      <c r="C185" s="137"/>
      <c r="D185" s="137"/>
      <c r="E185" s="137"/>
      <c r="F185" s="55"/>
      <c r="G185" s="55"/>
      <c r="H185" s="55"/>
      <c r="I185" s="55"/>
      <c r="J185" s="55"/>
      <c r="K185" s="138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3.5" customHeight="1">
      <c r="A186" s="55"/>
      <c r="B186" s="136"/>
      <c r="C186" s="137"/>
      <c r="D186" s="137"/>
      <c r="E186" s="137"/>
      <c r="F186" s="55"/>
      <c r="G186" s="55"/>
      <c r="H186" s="55"/>
      <c r="I186" s="55"/>
      <c r="J186" s="55"/>
      <c r="K186" s="138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3.5" customHeight="1">
      <c r="A187" s="55"/>
      <c r="B187" s="136"/>
      <c r="C187" s="137"/>
      <c r="D187" s="137"/>
      <c r="E187" s="137"/>
      <c r="F187" s="55"/>
      <c r="G187" s="55"/>
      <c r="H187" s="55"/>
      <c r="I187" s="55"/>
      <c r="J187" s="55"/>
      <c r="K187" s="138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3.5" customHeight="1">
      <c r="A188" s="55"/>
      <c r="B188" s="136"/>
      <c r="C188" s="137"/>
      <c r="D188" s="137"/>
      <c r="E188" s="137"/>
      <c r="F188" s="55"/>
      <c r="G188" s="55"/>
      <c r="H188" s="55"/>
      <c r="I188" s="55"/>
      <c r="J188" s="55"/>
      <c r="K188" s="138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3.5" customHeight="1">
      <c r="A189" s="55"/>
      <c r="B189" s="136"/>
      <c r="C189" s="137"/>
      <c r="D189" s="137"/>
      <c r="E189" s="137"/>
      <c r="F189" s="55"/>
      <c r="G189" s="55"/>
      <c r="H189" s="55"/>
      <c r="I189" s="55"/>
      <c r="J189" s="55"/>
      <c r="K189" s="138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3.5" customHeight="1">
      <c r="A190" s="55"/>
      <c r="B190" s="136"/>
      <c r="C190" s="137"/>
      <c r="D190" s="137"/>
      <c r="E190" s="137"/>
      <c r="F190" s="55"/>
      <c r="G190" s="55"/>
      <c r="H190" s="55"/>
      <c r="I190" s="55"/>
      <c r="J190" s="55"/>
      <c r="K190" s="138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3.5" customHeight="1">
      <c r="A191" s="55"/>
      <c r="B191" s="136"/>
      <c r="C191" s="137"/>
      <c r="D191" s="137"/>
      <c r="E191" s="137"/>
      <c r="F191" s="55"/>
      <c r="G191" s="55"/>
      <c r="H191" s="55"/>
      <c r="I191" s="55"/>
      <c r="J191" s="55"/>
      <c r="K191" s="138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3.5" customHeight="1">
      <c r="A192" s="55"/>
      <c r="B192" s="136"/>
      <c r="C192" s="137"/>
      <c r="D192" s="137"/>
      <c r="E192" s="137"/>
      <c r="F192" s="55"/>
      <c r="G192" s="55"/>
      <c r="H192" s="55"/>
      <c r="I192" s="55"/>
      <c r="J192" s="55"/>
      <c r="K192" s="138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3.5" customHeight="1">
      <c r="A193" s="55"/>
      <c r="B193" s="136"/>
      <c r="C193" s="137"/>
      <c r="D193" s="137"/>
      <c r="E193" s="137"/>
      <c r="F193" s="55"/>
      <c r="G193" s="55"/>
      <c r="H193" s="55"/>
      <c r="I193" s="55"/>
      <c r="J193" s="55"/>
      <c r="K193" s="138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3.5" customHeight="1">
      <c r="A194" s="55"/>
      <c r="B194" s="136"/>
      <c r="C194" s="137"/>
      <c r="D194" s="137"/>
      <c r="E194" s="137"/>
      <c r="F194" s="55"/>
      <c r="G194" s="55"/>
      <c r="H194" s="55"/>
      <c r="I194" s="55"/>
      <c r="J194" s="55"/>
      <c r="K194" s="138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3.5" customHeight="1">
      <c r="A195" s="55"/>
      <c r="B195" s="136"/>
      <c r="C195" s="137"/>
      <c r="D195" s="137"/>
      <c r="E195" s="137"/>
      <c r="F195" s="55"/>
      <c r="G195" s="55"/>
      <c r="H195" s="55"/>
      <c r="I195" s="55"/>
      <c r="J195" s="55"/>
      <c r="K195" s="138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3.5" customHeight="1">
      <c r="A196" s="55"/>
      <c r="B196" s="136"/>
      <c r="C196" s="137"/>
      <c r="D196" s="137"/>
      <c r="E196" s="137"/>
      <c r="F196" s="55"/>
      <c r="G196" s="55"/>
      <c r="H196" s="55"/>
      <c r="I196" s="55"/>
      <c r="J196" s="55"/>
      <c r="K196" s="138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3.5" customHeight="1">
      <c r="A197" s="55"/>
      <c r="B197" s="136"/>
      <c r="C197" s="137"/>
      <c r="D197" s="137"/>
      <c r="E197" s="137"/>
      <c r="F197" s="55"/>
      <c r="G197" s="55"/>
      <c r="H197" s="55"/>
      <c r="I197" s="55"/>
      <c r="J197" s="55"/>
      <c r="K197" s="138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3.5" customHeight="1">
      <c r="A198" s="55"/>
      <c r="B198" s="136"/>
      <c r="C198" s="137"/>
      <c r="D198" s="137"/>
      <c r="E198" s="137"/>
      <c r="F198" s="55"/>
      <c r="G198" s="55"/>
      <c r="H198" s="55"/>
      <c r="I198" s="55"/>
      <c r="J198" s="55"/>
      <c r="K198" s="138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3.5" customHeight="1">
      <c r="A199" s="55"/>
      <c r="B199" s="136"/>
      <c r="C199" s="137"/>
      <c r="D199" s="137"/>
      <c r="E199" s="137"/>
      <c r="F199" s="55"/>
      <c r="G199" s="55"/>
      <c r="H199" s="55"/>
      <c r="I199" s="55"/>
      <c r="J199" s="55"/>
      <c r="K199" s="138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3.5" customHeight="1">
      <c r="A200" s="55"/>
      <c r="B200" s="136"/>
      <c r="C200" s="137"/>
      <c r="D200" s="137"/>
      <c r="E200" s="137"/>
      <c r="F200" s="55"/>
      <c r="G200" s="55"/>
      <c r="H200" s="55"/>
      <c r="I200" s="55"/>
      <c r="J200" s="55"/>
      <c r="K200" s="138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3.5" customHeight="1">
      <c r="A201" s="55"/>
      <c r="B201" s="136"/>
      <c r="C201" s="137"/>
      <c r="D201" s="137"/>
      <c r="E201" s="137"/>
      <c r="F201" s="55"/>
      <c r="G201" s="55"/>
      <c r="H201" s="55"/>
      <c r="I201" s="55"/>
      <c r="J201" s="55"/>
      <c r="K201" s="138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3.5" customHeight="1">
      <c r="A202" s="55"/>
      <c r="B202" s="136"/>
      <c r="C202" s="137"/>
      <c r="D202" s="137"/>
      <c r="E202" s="137"/>
      <c r="F202" s="55"/>
      <c r="G202" s="55"/>
      <c r="H202" s="55"/>
      <c r="I202" s="55"/>
      <c r="J202" s="55"/>
      <c r="K202" s="138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3.5" customHeight="1">
      <c r="A203" s="55"/>
      <c r="B203" s="136"/>
      <c r="C203" s="137"/>
      <c r="D203" s="137"/>
      <c r="E203" s="137"/>
      <c r="F203" s="55"/>
      <c r="G203" s="55"/>
      <c r="H203" s="55"/>
      <c r="I203" s="55"/>
      <c r="J203" s="55"/>
      <c r="K203" s="138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3.5" customHeight="1">
      <c r="A204" s="55"/>
      <c r="B204" s="136"/>
      <c r="C204" s="137"/>
      <c r="D204" s="137"/>
      <c r="E204" s="137"/>
      <c r="F204" s="55"/>
      <c r="G204" s="55"/>
      <c r="H204" s="55"/>
      <c r="I204" s="55"/>
      <c r="J204" s="55"/>
      <c r="K204" s="138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3.5" customHeight="1">
      <c r="A205" s="55"/>
      <c r="B205" s="136"/>
      <c r="C205" s="137"/>
      <c r="D205" s="137"/>
      <c r="E205" s="137"/>
      <c r="F205" s="55"/>
      <c r="G205" s="55"/>
      <c r="H205" s="55"/>
      <c r="I205" s="55"/>
      <c r="J205" s="55"/>
      <c r="K205" s="138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3.5" customHeight="1">
      <c r="A206" s="55"/>
      <c r="B206" s="136"/>
      <c r="C206" s="137"/>
      <c r="D206" s="137"/>
      <c r="E206" s="137"/>
      <c r="F206" s="55"/>
      <c r="G206" s="55"/>
      <c r="H206" s="55"/>
      <c r="I206" s="55"/>
      <c r="J206" s="55"/>
      <c r="K206" s="138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3.5" customHeight="1">
      <c r="A207" s="55"/>
      <c r="B207" s="136"/>
      <c r="C207" s="137"/>
      <c r="D207" s="137"/>
      <c r="E207" s="137"/>
      <c r="F207" s="55"/>
      <c r="G207" s="55"/>
      <c r="H207" s="55"/>
      <c r="I207" s="55"/>
      <c r="J207" s="55"/>
      <c r="K207" s="138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3.5" customHeight="1">
      <c r="A208" s="55"/>
      <c r="B208" s="136"/>
      <c r="C208" s="137"/>
      <c r="D208" s="137"/>
      <c r="E208" s="137"/>
      <c r="F208" s="55"/>
      <c r="G208" s="55"/>
      <c r="H208" s="55"/>
      <c r="I208" s="55"/>
      <c r="J208" s="55"/>
      <c r="K208" s="138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3.5" customHeight="1">
      <c r="A209" s="55"/>
      <c r="B209" s="136"/>
      <c r="C209" s="137"/>
      <c r="D209" s="137"/>
      <c r="E209" s="137"/>
      <c r="F209" s="55"/>
      <c r="G209" s="55"/>
      <c r="H209" s="55"/>
      <c r="I209" s="55"/>
      <c r="J209" s="55"/>
      <c r="K209" s="138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3.5" customHeight="1">
      <c r="A210" s="55"/>
      <c r="B210" s="136"/>
      <c r="C210" s="137"/>
      <c r="D210" s="137"/>
      <c r="E210" s="137"/>
      <c r="F210" s="55"/>
      <c r="G210" s="55"/>
      <c r="H210" s="55"/>
      <c r="I210" s="55"/>
      <c r="J210" s="55"/>
      <c r="K210" s="138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3.5" customHeight="1">
      <c r="A211" s="55"/>
      <c r="B211" s="136"/>
      <c r="C211" s="137"/>
      <c r="D211" s="137"/>
      <c r="E211" s="137"/>
      <c r="F211" s="55"/>
      <c r="G211" s="55"/>
      <c r="H211" s="55"/>
      <c r="I211" s="55"/>
      <c r="J211" s="55"/>
      <c r="K211" s="138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3.5" customHeight="1">
      <c r="A212" s="55"/>
      <c r="B212" s="136"/>
      <c r="C212" s="137"/>
      <c r="D212" s="137"/>
      <c r="E212" s="137"/>
      <c r="F212" s="55"/>
      <c r="G212" s="55"/>
      <c r="H212" s="55"/>
      <c r="I212" s="55"/>
      <c r="J212" s="55"/>
      <c r="K212" s="138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3.5" customHeight="1">
      <c r="A213" s="55"/>
      <c r="B213" s="136"/>
      <c r="C213" s="137"/>
      <c r="D213" s="137"/>
      <c r="E213" s="137"/>
      <c r="F213" s="55"/>
      <c r="G213" s="55"/>
      <c r="H213" s="55"/>
      <c r="I213" s="55"/>
      <c r="J213" s="55"/>
      <c r="K213" s="138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3.5" customHeight="1">
      <c r="A214" s="55"/>
      <c r="B214" s="136"/>
      <c r="C214" s="137"/>
      <c r="D214" s="137"/>
      <c r="E214" s="137"/>
      <c r="F214" s="55"/>
      <c r="G214" s="55"/>
      <c r="H214" s="55"/>
      <c r="I214" s="55"/>
      <c r="J214" s="55"/>
      <c r="K214" s="138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3.5" customHeight="1">
      <c r="A215" s="55"/>
      <c r="B215" s="136"/>
      <c r="C215" s="137"/>
      <c r="D215" s="137"/>
      <c r="E215" s="137"/>
      <c r="F215" s="55"/>
      <c r="G215" s="55"/>
      <c r="H215" s="55"/>
      <c r="I215" s="55"/>
      <c r="J215" s="55"/>
      <c r="K215" s="138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3.5" customHeight="1">
      <c r="A216" s="55"/>
      <c r="B216" s="136"/>
      <c r="C216" s="137"/>
      <c r="D216" s="137"/>
      <c r="E216" s="137"/>
      <c r="F216" s="55"/>
      <c r="G216" s="55"/>
      <c r="H216" s="55"/>
      <c r="I216" s="55"/>
      <c r="J216" s="55"/>
      <c r="K216" s="138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3.5" customHeight="1">
      <c r="A217" s="55"/>
      <c r="B217" s="136"/>
      <c r="C217" s="137"/>
      <c r="D217" s="137"/>
      <c r="E217" s="137"/>
      <c r="F217" s="55"/>
      <c r="G217" s="55"/>
      <c r="H217" s="55"/>
      <c r="I217" s="55"/>
      <c r="J217" s="55"/>
      <c r="K217" s="138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3.5" customHeight="1">
      <c r="A218" s="55"/>
      <c r="B218" s="136"/>
      <c r="C218" s="137"/>
      <c r="D218" s="137"/>
      <c r="E218" s="137"/>
      <c r="F218" s="55"/>
      <c r="G218" s="55"/>
      <c r="H218" s="55"/>
      <c r="I218" s="55"/>
      <c r="J218" s="55"/>
      <c r="K218" s="138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3.5" customHeight="1">
      <c r="A219" s="55"/>
      <c r="B219" s="136"/>
      <c r="C219" s="137"/>
      <c r="D219" s="137"/>
      <c r="E219" s="137"/>
      <c r="F219" s="55"/>
      <c r="G219" s="55"/>
      <c r="H219" s="55"/>
      <c r="I219" s="55"/>
      <c r="J219" s="55"/>
      <c r="K219" s="138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3.5" customHeight="1">
      <c r="A220" s="55"/>
      <c r="B220" s="136"/>
      <c r="C220" s="137"/>
      <c r="D220" s="137"/>
      <c r="E220" s="137"/>
      <c r="F220" s="55"/>
      <c r="G220" s="55"/>
      <c r="H220" s="55"/>
      <c r="I220" s="55"/>
      <c r="J220" s="55"/>
      <c r="K220" s="138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3.5" customHeight="1">
      <c r="A221" s="55"/>
      <c r="B221" s="136"/>
      <c r="C221" s="137"/>
      <c r="D221" s="137"/>
      <c r="E221" s="137"/>
      <c r="F221" s="55"/>
      <c r="G221" s="55"/>
      <c r="H221" s="55"/>
      <c r="I221" s="55"/>
      <c r="J221" s="55"/>
      <c r="K221" s="138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3.5" customHeight="1">
      <c r="A222" s="55"/>
      <c r="B222" s="136"/>
      <c r="C222" s="137"/>
      <c r="D222" s="137"/>
      <c r="E222" s="137"/>
      <c r="F222" s="55"/>
      <c r="G222" s="55"/>
      <c r="H222" s="55"/>
      <c r="I222" s="55"/>
      <c r="J222" s="55"/>
      <c r="K222" s="138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3.5" customHeight="1">
      <c r="A223" s="55"/>
      <c r="B223" s="136"/>
      <c r="C223" s="137"/>
      <c r="D223" s="137"/>
      <c r="E223" s="137"/>
      <c r="F223" s="55"/>
      <c r="G223" s="55"/>
      <c r="H223" s="55"/>
      <c r="I223" s="55"/>
      <c r="J223" s="55"/>
      <c r="K223" s="138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3.5" customHeight="1">
      <c r="A224" s="55"/>
      <c r="B224" s="136"/>
      <c r="C224" s="137"/>
      <c r="D224" s="137"/>
      <c r="E224" s="137"/>
      <c r="F224" s="55"/>
      <c r="G224" s="55"/>
      <c r="H224" s="55"/>
      <c r="I224" s="55"/>
      <c r="J224" s="55"/>
      <c r="K224" s="138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3.5" customHeight="1">
      <c r="A225" s="55"/>
      <c r="B225" s="136"/>
      <c r="C225" s="137"/>
      <c r="D225" s="137"/>
      <c r="E225" s="137"/>
      <c r="F225" s="55"/>
      <c r="G225" s="55"/>
      <c r="H225" s="55"/>
      <c r="I225" s="55"/>
      <c r="J225" s="55"/>
      <c r="K225" s="138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3.5" customHeight="1">
      <c r="A226" s="55"/>
      <c r="B226" s="136"/>
      <c r="C226" s="137"/>
      <c r="D226" s="137"/>
      <c r="E226" s="137"/>
      <c r="F226" s="55"/>
      <c r="G226" s="55"/>
      <c r="H226" s="55"/>
      <c r="I226" s="55"/>
      <c r="J226" s="55"/>
      <c r="K226" s="138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3.5" customHeight="1">
      <c r="A227" s="55"/>
      <c r="B227" s="136"/>
      <c r="C227" s="137"/>
      <c r="D227" s="137"/>
      <c r="E227" s="137"/>
      <c r="F227" s="55"/>
      <c r="G227" s="55"/>
      <c r="H227" s="55"/>
      <c r="I227" s="55"/>
      <c r="J227" s="55"/>
      <c r="K227" s="138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3.5" customHeight="1">
      <c r="A228" s="55"/>
      <c r="B228" s="136"/>
      <c r="C228" s="137"/>
      <c r="D228" s="137"/>
      <c r="E228" s="137"/>
      <c r="F228" s="55"/>
      <c r="G228" s="55"/>
      <c r="H228" s="55"/>
      <c r="I228" s="55"/>
      <c r="J228" s="55"/>
      <c r="K228" s="138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3.5" customHeight="1">
      <c r="A229" s="55"/>
      <c r="B229" s="136"/>
      <c r="C229" s="137"/>
      <c r="D229" s="137"/>
      <c r="E229" s="137"/>
      <c r="F229" s="55"/>
      <c r="G229" s="55"/>
      <c r="H229" s="55"/>
      <c r="I229" s="55"/>
      <c r="J229" s="55"/>
      <c r="K229" s="138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3.5" customHeight="1">
      <c r="A230" s="55"/>
      <c r="B230" s="136"/>
      <c r="C230" s="137"/>
      <c r="D230" s="137"/>
      <c r="E230" s="137"/>
      <c r="F230" s="55"/>
      <c r="G230" s="55"/>
      <c r="H230" s="55"/>
      <c r="I230" s="55"/>
      <c r="J230" s="55"/>
      <c r="K230" s="138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3.5" customHeight="1">
      <c r="A231" s="55"/>
      <c r="B231" s="136"/>
      <c r="C231" s="137"/>
      <c r="D231" s="137"/>
      <c r="E231" s="137"/>
      <c r="F231" s="55"/>
      <c r="G231" s="55"/>
      <c r="H231" s="55"/>
      <c r="I231" s="55"/>
      <c r="J231" s="55"/>
      <c r="K231" s="138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3.5" customHeight="1">
      <c r="A232" s="55"/>
      <c r="B232" s="136"/>
      <c r="C232" s="137"/>
      <c r="D232" s="137"/>
      <c r="E232" s="137"/>
      <c r="F232" s="55"/>
      <c r="G232" s="55"/>
      <c r="H232" s="55"/>
      <c r="I232" s="55"/>
      <c r="J232" s="55"/>
      <c r="K232" s="138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3.5" customHeight="1">
      <c r="A233" s="55"/>
      <c r="B233" s="136"/>
      <c r="C233" s="137"/>
      <c r="D233" s="137"/>
      <c r="E233" s="137"/>
      <c r="F233" s="55"/>
      <c r="G233" s="55"/>
      <c r="H233" s="55"/>
      <c r="I233" s="55"/>
      <c r="J233" s="55"/>
      <c r="K233" s="138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3.5" customHeight="1">
      <c r="A234" s="55"/>
      <c r="B234" s="136"/>
      <c r="C234" s="137"/>
      <c r="D234" s="137"/>
      <c r="E234" s="137"/>
      <c r="F234" s="55"/>
      <c r="G234" s="55"/>
      <c r="H234" s="55"/>
      <c r="I234" s="55"/>
      <c r="J234" s="55"/>
      <c r="K234" s="138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3.5" customHeight="1">
      <c r="A235" s="55"/>
      <c r="B235" s="136"/>
      <c r="C235" s="137"/>
      <c r="D235" s="137"/>
      <c r="E235" s="137"/>
      <c r="F235" s="55"/>
      <c r="G235" s="55"/>
      <c r="H235" s="55"/>
      <c r="I235" s="55"/>
      <c r="J235" s="55"/>
      <c r="K235" s="138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3.5" customHeight="1">
      <c r="A236" s="55"/>
      <c r="B236" s="136"/>
      <c r="C236" s="137"/>
      <c r="D236" s="137"/>
      <c r="E236" s="137"/>
      <c r="F236" s="55"/>
      <c r="G236" s="55"/>
      <c r="H236" s="55"/>
      <c r="I236" s="55"/>
      <c r="J236" s="55"/>
      <c r="K236" s="138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3.5" customHeight="1">
      <c r="A237" s="55"/>
      <c r="B237" s="136"/>
      <c r="C237" s="137"/>
      <c r="D237" s="137"/>
      <c r="E237" s="137"/>
      <c r="F237" s="55"/>
      <c r="G237" s="55"/>
      <c r="H237" s="55"/>
      <c r="I237" s="55"/>
      <c r="J237" s="55"/>
      <c r="K237" s="138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3.5" customHeight="1">
      <c r="A238" s="55"/>
      <c r="B238" s="136"/>
      <c r="C238" s="137"/>
      <c r="D238" s="137"/>
      <c r="E238" s="137"/>
      <c r="F238" s="55"/>
      <c r="G238" s="55"/>
      <c r="H238" s="55"/>
      <c r="I238" s="55"/>
      <c r="J238" s="55"/>
      <c r="K238" s="138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3.5" customHeight="1">
      <c r="A239" s="55"/>
      <c r="B239" s="136"/>
      <c r="C239" s="137"/>
      <c r="D239" s="137"/>
      <c r="E239" s="137"/>
      <c r="F239" s="55"/>
      <c r="G239" s="55"/>
      <c r="H239" s="55"/>
      <c r="I239" s="55"/>
      <c r="J239" s="55"/>
      <c r="K239" s="138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3.5" customHeight="1">
      <c r="A240" s="55"/>
      <c r="B240" s="136"/>
      <c r="C240" s="137"/>
      <c r="D240" s="137"/>
      <c r="E240" s="137"/>
      <c r="F240" s="55"/>
      <c r="G240" s="55"/>
      <c r="H240" s="55"/>
      <c r="I240" s="55"/>
      <c r="J240" s="55"/>
      <c r="K240" s="138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3.5" customHeight="1">
      <c r="A241" s="55"/>
      <c r="B241" s="136"/>
      <c r="C241" s="137"/>
      <c r="D241" s="137"/>
      <c r="E241" s="137"/>
      <c r="F241" s="55"/>
      <c r="G241" s="55"/>
      <c r="H241" s="55"/>
      <c r="I241" s="55"/>
      <c r="J241" s="55"/>
      <c r="K241" s="138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3.5" customHeight="1">
      <c r="A242" s="55"/>
      <c r="B242" s="136"/>
      <c r="C242" s="137"/>
      <c r="D242" s="137"/>
      <c r="E242" s="137"/>
      <c r="F242" s="55"/>
      <c r="G242" s="55"/>
      <c r="H242" s="55"/>
      <c r="I242" s="55"/>
      <c r="J242" s="55"/>
      <c r="K242" s="138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3.5" customHeight="1">
      <c r="A243" s="55"/>
      <c r="B243" s="136"/>
      <c r="C243" s="137"/>
      <c r="D243" s="137"/>
      <c r="E243" s="137"/>
      <c r="F243" s="55"/>
      <c r="G243" s="55"/>
      <c r="H243" s="55"/>
      <c r="I243" s="55"/>
      <c r="J243" s="55"/>
      <c r="K243" s="138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3.5" customHeight="1">
      <c r="A244" s="55"/>
      <c r="B244" s="136"/>
      <c r="C244" s="137"/>
      <c r="D244" s="137"/>
      <c r="E244" s="137"/>
      <c r="F244" s="55"/>
      <c r="G244" s="55"/>
      <c r="H244" s="55"/>
      <c r="I244" s="55"/>
      <c r="J244" s="55"/>
      <c r="K244" s="138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3.5" customHeight="1">
      <c r="A245" s="55"/>
      <c r="B245" s="136"/>
      <c r="C245" s="137"/>
      <c r="D245" s="137"/>
      <c r="E245" s="137"/>
      <c r="F245" s="55"/>
      <c r="G245" s="55"/>
      <c r="H245" s="55"/>
      <c r="I245" s="55"/>
      <c r="J245" s="55"/>
      <c r="K245" s="138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3.5" customHeight="1">
      <c r="A246" s="55"/>
      <c r="B246" s="136"/>
      <c r="C246" s="137"/>
      <c r="D246" s="137"/>
      <c r="E246" s="137"/>
      <c r="F246" s="55"/>
      <c r="G246" s="55"/>
      <c r="H246" s="55"/>
      <c r="I246" s="55"/>
      <c r="J246" s="55"/>
      <c r="K246" s="138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3.5" customHeight="1">
      <c r="A247" s="55"/>
      <c r="B247" s="136"/>
      <c r="C247" s="137"/>
      <c r="D247" s="137"/>
      <c r="E247" s="137"/>
      <c r="F247" s="55"/>
      <c r="G247" s="55"/>
      <c r="H247" s="55"/>
      <c r="I247" s="55"/>
      <c r="J247" s="55"/>
      <c r="K247" s="138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3.5" customHeight="1">
      <c r="A248" s="55"/>
      <c r="B248" s="136"/>
      <c r="C248" s="137"/>
      <c r="D248" s="137"/>
      <c r="E248" s="137"/>
      <c r="F248" s="55"/>
      <c r="G248" s="55"/>
      <c r="H248" s="55"/>
      <c r="I248" s="55"/>
      <c r="J248" s="55"/>
      <c r="K248" s="138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3.5" customHeight="1">
      <c r="A249" s="55"/>
      <c r="B249" s="136"/>
      <c r="C249" s="137"/>
      <c r="D249" s="137"/>
      <c r="E249" s="137"/>
      <c r="F249" s="55"/>
      <c r="G249" s="55"/>
      <c r="H249" s="55"/>
      <c r="I249" s="55"/>
      <c r="J249" s="55"/>
      <c r="K249" s="138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3.5" customHeight="1">
      <c r="A250" s="55"/>
      <c r="B250" s="136"/>
      <c r="C250" s="137"/>
      <c r="D250" s="137"/>
      <c r="E250" s="137"/>
      <c r="F250" s="55"/>
      <c r="G250" s="55"/>
      <c r="H250" s="55"/>
      <c r="I250" s="55"/>
      <c r="J250" s="55"/>
      <c r="K250" s="138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3.5" customHeight="1">
      <c r="A251" s="55"/>
      <c r="B251" s="136"/>
      <c r="C251" s="137"/>
      <c r="D251" s="137"/>
      <c r="E251" s="137"/>
      <c r="F251" s="55"/>
      <c r="G251" s="55"/>
      <c r="H251" s="55"/>
      <c r="I251" s="55"/>
      <c r="J251" s="55"/>
      <c r="K251" s="138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3.5" customHeight="1">
      <c r="A252" s="55"/>
      <c r="B252" s="136"/>
      <c r="C252" s="137"/>
      <c r="D252" s="137"/>
      <c r="E252" s="137"/>
      <c r="F252" s="55"/>
      <c r="G252" s="55"/>
      <c r="H252" s="55"/>
      <c r="I252" s="55"/>
      <c r="J252" s="55"/>
      <c r="K252" s="138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3.5" customHeight="1">
      <c r="A253" s="55"/>
      <c r="B253" s="136"/>
      <c r="C253" s="137"/>
      <c r="D253" s="137"/>
      <c r="E253" s="137"/>
      <c r="F253" s="55"/>
      <c r="G253" s="55"/>
      <c r="H253" s="55"/>
      <c r="I253" s="55"/>
      <c r="J253" s="55"/>
      <c r="K253" s="138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3.5" customHeight="1">
      <c r="A254" s="55"/>
      <c r="B254" s="136"/>
      <c r="C254" s="137"/>
      <c r="D254" s="137"/>
      <c r="E254" s="137"/>
      <c r="F254" s="55"/>
      <c r="G254" s="55"/>
      <c r="H254" s="55"/>
      <c r="I254" s="55"/>
      <c r="J254" s="55"/>
      <c r="K254" s="138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3.5" customHeight="1">
      <c r="A255" s="55"/>
      <c r="B255" s="136"/>
      <c r="C255" s="137"/>
      <c r="D255" s="137"/>
      <c r="E255" s="137"/>
      <c r="F255" s="55"/>
      <c r="G255" s="55"/>
      <c r="H255" s="55"/>
      <c r="I255" s="55"/>
      <c r="J255" s="55"/>
      <c r="K255" s="138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3.5" customHeight="1">
      <c r="A256" s="55"/>
      <c r="B256" s="136"/>
      <c r="C256" s="137"/>
      <c r="D256" s="137"/>
      <c r="E256" s="137"/>
      <c r="F256" s="55"/>
      <c r="G256" s="55"/>
      <c r="H256" s="55"/>
      <c r="I256" s="55"/>
      <c r="J256" s="55"/>
      <c r="K256" s="138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3.5" customHeight="1">
      <c r="A257" s="55"/>
      <c r="B257" s="136"/>
      <c r="C257" s="137"/>
      <c r="D257" s="137"/>
      <c r="E257" s="137"/>
      <c r="F257" s="55"/>
      <c r="G257" s="55"/>
      <c r="H257" s="55"/>
      <c r="I257" s="55"/>
      <c r="J257" s="55"/>
      <c r="K257" s="138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3.5" customHeight="1">
      <c r="A258" s="55"/>
      <c r="B258" s="136"/>
      <c r="C258" s="137"/>
      <c r="D258" s="137"/>
      <c r="E258" s="137"/>
      <c r="F258" s="55"/>
      <c r="G258" s="55"/>
      <c r="H258" s="55"/>
      <c r="I258" s="55"/>
      <c r="J258" s="55"/>
      <c r="K258" s="138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3.5" customHeight="1">
      <c r="A259" s="55"/>
      <c r="B259" s="136"/>
      <c r="C259" s="137"/>
      <c r="D259" s="137"/>
      <c r="E259" s="137"/>
      <c r="F259" s="55"/>
      <c r="G259" s="55"/>
      <c r="H259" s="55"/>
      <c r="I259" s="55"/>
      <c r="J259" s="55"/>
      <c r="K259" s="138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3.5" customHeight="1">
      <c r="A260" s="55"/>
      <c r="B260" s="136"/>
      <c r="C260" s="137"/>
      <c r="D260" s="137"/>
      <c r="E260" s="137"/>
      <c r="F260" s="55"/>
      <c r="G260" s="55"/>
      <c r="H260" s="55"/>
      <c r="I260" s="55"/>
      <c r="J260" s="55"/>
      <c r="K260" s="138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3.5" customHeight="1">
      <c r="A261" s="55"/>
      <c r="B261" s="136"/>
      <c r="C261" s="137"/>
      <c r="D261" s="137"/>
      <c r="E261" s="137"/>
      <c r="F261" s="55"/>
      <c r="G261" s="55"/>
      <c r="H261" s="55"/>
      <c r="I261" s="55"/>
      <c r="J261" s="55"/>
      <c r="K261" s="138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3.5" customHeight="1">
      <c r="A262" s="55"/>
      <c r="B262" s="136"/>
      <c r="C262" s="137"/>
      <c r="D262" s="137"/>
      <c r="E262" s="137"/>
      <c r="F262" s="55"/>
      <c r="G262" s="55"/>
      <c r="H262" s="55"/>
      <c r="I262" s="55"/>
      <c r="J262" s="55"/>
      <c r="K262" s="138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3.5" customHeight="1">
      <c r="A263" s="55"/>
      <c r="B263" s="136"/>
      <c r="C263" s="137"/>
      <c r="D263" s="137"/>
      <c r="E263" s="137"/>
      <c r="F263" s="55"/>
      <c r="G263" s="55"/>
      <c r="H263" s="55"/>
      <c r="I263" s="55"/>
      <c r="J263" s="55"/>
      <c r="K263" s="138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3.5" customHeight="1">
      <c r="A264" s="55"/>
      <c r="B264" s="136"/>
      <c r="C264" s="137"/>
      <c r="D264" s="137"/>
      <c r="E264" s="137"/>
      <c r="F264" s="55"/>
      <c r="G264" s="55"/>
      <c r="H264" s="55"/>
      <c r="I264" s="55"/>
      <c r="J264" s="55"/>
      <c r="K264" s="138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3.5" customHeight="1">
      <c r="A265" s="55"/>
      <c r="B265" s="136"/>
      <c r="C265" s="137"/>
      <c r="D265" s="137"/>
      <c r="E265" s="137"/>
      <c r="F265" s="55"/>
      <c r="G265" s="55"/>
      <c r="H265" s="55"/>
      <c r="I265" s="55"/>
      <c r="J265" s="55"/>
      <c r="K265" s="138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3.5" customHeight="1">
      <c r="A266" s="55"/>
      <c r="B266" s="136"/>
      <c r="C266" s="137"/>
      <c r="D266" s="137"/>
      <c r="E266" s="137"/>
      <c r="F266" s="55"/>
      <c r="G266" s="55"/>
      <c r="H266" s="55"/>
      <c r="I266" s="55"/>
      <c r="J266" s="55"/>
      <c r="K266" s="138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3.5" customHeight="1">
      <c r="A267" s="55"/>
      <c r="B267" s="136"/>
      <c r="C267" s="137"/>
      <c r="D267" s="137"/>
      <c r="E267" s="137"/>
      <c r="F267" s="55"/>
      <c r="G267" s="55"/>
      <c r="H267" s="55"/>
      <c r="I267" s="55"/>
      <c r="J267" s="55"/>
      <c r="K267" s="138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3.5" customHeight="1">
      <c r="A268" s="55"/>
      <c r="B268" s="136"/>
      <c r="C268" s="137"/>
      <c r="D268" s="137"/>
      <c r="E268" s="137"/>
      <c r="F268" s="55"/>
      <c r="G268" s="55"/>
      <c r="H268" s="55"/>
      <c r="I268" s="55"/>
      <c r="J268" s="55"/>
      <c r="K268" s="138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3.5" customHeight="1">
      <c r="A269" s="55"/>
      <c r="B269" s="136"/>
      <c r="C269" s="137"/>
      <c r="D269" s="137"/>
      <c r="E269" s="137"/>
      <c r="F269" s="55"/>
      <c r="G269" s="55"/>
      <c r="H269" s="55"/>
      <c r="I269" s="55"/>
      <c r="J269" s="55"/>
      <c r="K269" s="138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3.5" customHeight="1">
      <c r="A270" s="55"/>
      <c r="B270" s="136"/>
      <c r="C270" s="137"/>
      <c r="D270" s="137"/>
      <c r="E270" s="137"/>
      <c r="F270" s="55"/>
      <c r="G270" s="55"/>
      <c r="H270" s="55"/>
      <c r="I270" s="55"/>
      <c r="J270" s="55"/>
      <c r="K270" s="138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3.5" customHeight="1">
      <c r="A271" s="55"/>
      <c r="B271" s="136"/>
      <c r="C271" s="137"/>
      <c r="D271" s="137"/>
      <c r="E271" s="137"/>
      <c r="F271" s="55"/>
      <c r="G271" s="55"/>
      <c r="H271" s="55"/>
      <c r="I271" s="55"/>
      <c r="J271" s="55"/>
      <c r="K271" s="138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3.5" customHeight="1">
      <c r="A272" s="55"/>
      <c r="B272" s="136"/>
      <c r="C272" s="137"/>
      <c r="D272" s="137"/>
      <c r="E272" s="137"/>
      <c r="F272" s="55"/>
      <c r="G272" s="55"/>
      <c r="H272" s="55"/>
      <c r="I272" s="55"/>
      <c r="J272" s="55"/>
      <c r="K272" s="138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3.5" customHeight="1">
      <c r="A273" s="55"/>
      <c r="B273" s="136"/>
      <c r="C273" s="137"/>
      <c r="D273" s="137"/>
      <c r="E273" s="137"/>
      <c r="F273" s="55"/>
      <c r="G273" s="55"/>
      <c r="H273" s="55"/>
      <c r="I273" s="55"/>
      <c r="J273" s="55"/>
      <c r="K273" s="138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3.5" customHeight="1">
      <c r="A274" s="55"/>
      <c r="B274" s="136"/>
      <c r="C274" s="137"/>
      <c r="D274" s="137"/>
      <c r="E274" s="137"/>
      <c r="F274" s="55"/>
      <c r="G274" s="55"/>
      <c r="H274" s="55"/>
      <c r="I274" s="55"/>
      <c r="J274" s="55"/>
      <c r="K274" s="138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3.5" customHeight="1">
      <c r="A275" s="55"/>
      <c r="B275" s="136"/>
      <c r="C275" s="137"/>
      <c r="D275" s="137"/>
      <c r="E275" s="137"/>
      <c r="F275" s="55"/>
      <c r="G275" s="55"/>
      <c r="H275" s="55"/>
      <c r="I275" s="55"/>
      <c r="J275" s="55"/>
      <c r="K275" s="138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3.5" customHeight="1">
      <c r="A276" s="55"/>
      <c r="B276" s="136"/>
      <c r="C276" s="137"/>
      <c r="D276" s="137"/>
      <c r="E276" s="137"/>
      <c r="F276" s="55"/>
      <c r="G276" s="55"/>
      <c r="H276" s="55"/>
      <c r="I276" s="55"/>
      <c r="J276" s="55"/>
      <c r="K276" s="138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3.5" customHeight="1">
      <c r="A277" s="55"/>
      <c r="B277" s="136"/>
      <c r="C277" s="137"/>
      <c r="D277" s="137"/>
      <c r="E277" s="137"/>
      <c r="F277" s="55"/>
      <c r="G277" s="55"/>
      <c r="H277" s="55"/>
      <c r="I277" s="55"/>
      <c r="J277" s="55"/>
      <c r="K277" s="138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3.5" customHeight="1">
      <c r="A278" s="55"/>
      <c r="B278" s="136"/>
      <c r="C278" s="137"/>
      <c r="D278" s="137"/>
      <c r="E278" s="137"/>
      <c r="F278" s="55"/>
      <c r="G278" s="55"/>
      <c r="H278" s="55"/>
      <c r="I278" s="55"/>
      <c r="J278" s="55"/>
      <c r="K278" s="138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3.5" customHeight="1">
      <c r="A279" s="55"/>
      <c r="B279" s="136"/>
      <c r="C279" s="137"/>
      <c r="D279" s="137"/>
      <c r="E279" s="137"/>
      <c r="F279" s="55"/>
      <c r="G279" s="55"/>
      <c r="H279" s="55"/>
      <c r="I279" s="55"/>
      <c r="J279" s="55"/>
      <c r="K279" s="138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3.5" customHeight="1">
      <c r="A280" s="55"/>
      <c r="B280" s="136"/>
      <c r="C280" s="137"/>
      <c r="D280" s="137"/>
      <c r="E280" s="137"/>
      <c r="F280" s="55"/>
      <c r="G280" s="55"/>
      <c r="H280" s="55"/>
      <c r="I280" s="55"/>
      <c r="J280" s="55"/>
      <c r="K280" s="138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3.5" customHeight="1">
      <c r="A281" s="55"/>
      <c r="B281" s="136"/>
      <c r="C281" s="137"/>
      <c r="D281" s="137"/>
      <c r="E281" s="137"/>
      <c r="F281" s="55"/>
      <c r="G281" s="55"/>
      <c r="H281" s="55"/>
      <c r="I281" s="55"/>
      <c r="J281" s="55"/>
      <c r="K281" s="138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3.5" customHeight="1">
      <c r="A282" s="55"/>
      <c r="B282" s="136"/>
      <c r="C282" s="137"/>
      <c r="D282" s="137"/>
      <c r="E282" s="137"/>
      <c r="F282" s="55"/>
      <c r="G282" s="55"/>
      <c r="H282" s="55"/>
      <c r="I282" s="55"/>
      <c r="J282" s="55"/>
      <c r="K282" s="138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3.5" customHeight="1">
      <c r="A283" s="55"/>
      <c r="B283" s="136"/>
      <c r="C283" s="137"/>
      <c r="D283" s="137"/>
      <c r="E283" s="137"/>
      <c r="F283" s="55"/>
      <c r="G283" s="55"/>
      <c r="H283" s="55"/>
      <c r="I283" s="55"/>
      <c r="J283" s="55"/>
      <c r="K283" s="138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3.5" customHeight="1">
      <c r="A284" s="55"/>
      <c r="B284" s="136"/>
      <c r="C284" s="137"/>
      <c r="D284" s="137"/>
      <c r="E284" s="137"/>
      <c r="F284" s="55"/>
      <c r="G284" s="55"/>
      <c r="H284" s="55"/>
      <c r="I284" s="55"/>
      <c r="J284" s="55"/>
      <c r="K284" s="138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3.5" customHeight="1">
      <c r="A285" s="55"/>
      <c r="B285" s="136"/>
      <c r="C285" s="137"/>
      <c r="D285" s="137"/>
      <c r="E285" s="137"/>
      <c r="F285" s="55"/>
      <c r="G285" s="55"/>
      <c r="H285" s="55"/>
      <c r="I285" s="55"/>
      <c r="J285" s="55"/>
      <c r="K285" s="138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3.5" customHeight="1">
      <c r="A286" s="55"/>
      <c r="B286" s="136"/>
      <c r="C286" s="137"/>
      <c r="D286" s="137"/>
      <c r="E286" s="137"/>
      <c r="F286" s="55"/>
      <c r="G286" s="55"/>
      <c r="H286" s="55"/>
      <c r="I286" s="55"/>
      <c r="J286" s="55"/>
      <c r="K286" s="138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3.5" customHeight="1">
      <c r="A287" s="55"/>
      <c r="B287" s="136"/>
      <c r="C287" s="137"/>
      <c r="D287" s="137"/>
      <c r="E287" s="137"/>
      <c r="F287" s="55"/>
      <c r="G287" s="55"/>
      <c r="H287" s="55"/>
      <c r="I287" s="55"/>
      <c r="J287" s="55"/>
      <c r="K287" s="138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3.5" customHeight="1">
      <c r="A288" s="55"/>
      <c r="B288" s="136"/>
      <c r="C288" s="137"/>
      <c r="D288" s="137"/>
      <c r="E288" s="137"/>
      <c r="F288" s="55"/>
      <c r="G288" s="55"/>
      <c r="H288" s="55"/>
      <c r="I288" s="55"/>
      <c r="J288" s="55"/>
      <c r="K288" s="138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3.5" customHeight="1">
      <c r="A289" s="55"/>
      <c r="B289" s="136"/>
      <c r="C289" s="137"/>
      <c r="D289" s="137"/>
      <c r="E289" s="137"/>
      <c r="F289" s="55"/>
      <c r="G289" s="55"/>
      <c r="H289" s="55"/>
      <c r="I289" s="55"/>
      <c r="J289" s="55"/>
      <c r="K289" s="138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3.5" customHeight="1">
      <c r="A290" s="55"/>
      <c r="B290" s="136"/>
      <c r="C290" s="137"/>
      <c r="D290" s="137"/>
      <c r="E290" s="137"/>
      <c r="F290" s="55"/>
      <c r="G290" s="55"/>
      <c r="H290" s="55"/>
      <c r="I290" s="55"/>
      <c r="J290" s="55"/>
      <c r="K290" s="138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3.5" customHeight="1">
      <c r="A291" s="55"/>
      <c r="B291" s="136"/>
      <c r="C291" s="137"/>
      <c r="D291" s="137"/>
      <c r="E291" s="137"/>
      <c r="F291" s="55"/>
      <c r="G291" s="55"/>
      <c r="H291" s="55"/>
      <c r="I291" s="55"/>
      <c r="J291" s="55"/>
      <c r="K291" s="138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3.5" customHeight="1">
      <c r="A292" s="55"/>
      <c r="B292" s="136"/>
      <c r="C292" s="137"/>
      <c r="D292" s="137"/>
      <c r="E292" s="137"/>
      <c r="F292" s="55"/>
      <c r="G292" s="55"/>
      <c r="H292" s="55"/>
      <c r="I292" s="55"/>
      <c r="J292" s="55"/>
      <c r="K292" s="138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3.5" customHeight="1">
      <c r="A293" s="55"/>
      <c r="B293" s="136"/>
      <c r="C293" s="137"/>
      <c r="D293" s="137"/>
      <c r="E293" s="137"/>
      <c r="F293" s="55"/>
      <c r="G293" s="55"/>
      <c r="H293" s="55"/>
      <c r="I293" s="55"/>
      <c r="J293" s="55"/>
      <c r="K293" s="138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3.5" customHeight="1">
      <c r="A294" s="55"/>
      <c r="B294" s="136"/>
      <c r="C294" s="137"/>
      <c r="D294" s="137"/>
      <c r="E294" s="137"/>
      <c r="F294" s="55"/>
      <c r="G294" s="55"/>
      <c r="H294" s="55"/>
      <c r="I294" s="55"/>
      <c r="J294" s="55"/>
      <c r="K294" s="138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3.5" customHeight="1">
      <c r="A295" s="55"/>
      <c r="B295" s="136"/>
      <c r="C295" s="137"/>
      <c r="D295" s="137"/>
      <c r="E295" s="137"/>
      <c r="F295" s="55"/>
      <c r="G295" s="55"/>
      <c r="H295" s="55"/>
      <c r="I295" s="55"/>
      <c r="J295" s="55"/>
      <c r="K295" s="138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3.5" customHeight="1">
      <c r="A296" s="55"/>
      <c r="B296" s="136"/>
      <c r="C296" s="137"/>
      <c r="D296" s="137"/>
      <c r="E296" s="137"/>
      <c r="F296" s="55"/>
      <c r="G296" s="55"/>
      <c r="H296" s="55"/>
      <c r="I296" s="55"/>
      <c r="J296" s="55"/>
      <c r="K296" s="138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3.5" customHeight="1">
      <c r="A297" s="55"/>
      <c r="B297" s="136"/>
      <c r="C297" s="137"/>
      <c r="D297" s="137"/>
      <c r="E297" s="137"/>
      <c r="F297" s="55"/>
      <c r="G297" s="55"/>
      <c r="H297" s="55"/>
      <c r="I297" s="55"/>
      <c r="J297" s="55"/>
      <c r="K297" s="138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3.5" customHeight="1">
      <c r="A298" s="55"/>
      <c r="B298" s="136"/>
      <c r="C298" s="137"/>
      <c r="D298" s="137"/>
      <c r="E298" s="137"/>
      <c r="F298" s="55"/>
      <c r="G298" s="55"/>
      <c r="H298" s="55"/>
      <c r="I298" s="55"/>
      <c r="J298" s="55"/>
      <c r="K298" s="138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3.5" customHeight="1">
      <c r="A299" s="55"/>
      <c r="B299" s="136"/>
      <c r="C299" s="137"/>
      <c r="D299" s="137"/>
      <c r="E299" s="137"/>
      <c r="F299" s="55"/>
      <c r="G299" s="55"/>
      <c r="H299" s="55"/>
      <c r="I299" s="55"/>
      <c r="J299" s="55"/>
      <c r="K299" s="138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3.5" customHeight="1">
      <c r="A300" s="55"/>
      <c r="B300" s="136"/>
      <c r="C300" s="137"/>
      <c r="D300" s="137"/>
      <c r="E300" s="137"/>
      <c r="F300" s="55"/>
      <c r="G300" s="55"/>
      <c r="H300" s="55"/>
      <c r="I300" s="55"/>
      <c r="J300" s="55"/>
      <c r="K300" s="138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3.5" customHeight="1">
      <c r="A301" s="55"/>
      <c r="B301" s="136"/>
      <c r="C301" s="137"/>
      <c r="D301" s="137"/>
      <c r="E301" s="137"/>
      <c r="F301" s="55"/>
      <c r="G301" s="55"/>
      <c r="H301" s="55"/>
      <c r="I301" s="55"/>
      <c r="J301" s="55"/>
      <c r="K301" s="138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3.5" customHeight="1">
      <c r="A302" s="55"/>
      <c r="B302" s="136"/>
      <c r="C302" s="137"/>
      <c r="D302" s="137"/>
      <c r="E302" s="137"/>
      <c r="F302" s="55"/>
      <c r="G302" s="55"/>
      <c r="H302" s="55"/>
      <c r="I302" s="55"/>
      <c r="J302" s="55"/>
      <c r="K302" s="138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3.5" customHeight="1">
      <c r="A303" s="55"/>
      <c r="B303" s="136"/>
      <c r="C303" s="137"/>
      <c r="D303" s="137"/>
      <c r="E303" s="137"/>
      <c r="F303" s="55"/>
      <c r="G303" s="55"/>
      <c r="H303" s="55"/>
      <c r="I303" s="55"/>
      <c r="J303" s="55"/>
      <c r="K303" s="138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3.5" customHeight="1">
      <c r="A304" s="55"/>
      <c r="B304" s="136"/>
      <c r="C304" s="137"/>
      <c r="D304" s="137"/>
      <c r="E304" s="137"/>
      <c r="F304" s="55"/>
      <c r="G304" s="55"/>
      <c r="H304" s="55"/>
      <c r="I304" s="55"/>
      <c r="J304" s="55"/>
      <c r="K304" s="138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3.5" customHeight="1">
      <c r="A305" s="55"/>
      <c r="B305" s="136"/>
      <c r="C305" s="137"/>
      <c r="D305" s="137"/>
      <c r="E305" s="137"/>
      <c r="F305" s="55"/>
      <c r="G305" s="55"/>
      <c r="H305" s="55"/>
      <c r="I305" s="55"/>
      <c r="J305" s="55"/>
      <c r="K305" s="138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3.5" customHeight="1">
      <c r="A306" s="55"/>
      <c r="B306" s="136"/>
      <c r="C306" s="137"/>
      <c r="D306" s="137"/>
      <c r="E306" s="137"/>
      <c r="F306" s="55"/>
      <c r="G306" s="55"/>
      <c r="H306" s="55"/>
      <c r="I306" s="55"/>
      <c r="J306" s="55"/>
      <c r="K306" s="138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3.5" customHeight="1">
      <c r="A307" s="55"/>
      <c r="B307" s="136"/>
      <c r="C307" s="137"/>
      <c r="D307" s="137"/>
      <c r="E307" s="137"/>
      <c r="F307" s="55"/>
      <c r="G307" s="55"/>
      <c r="H307" s="55"/>
      <c r="I307" s="55"/>
      <c r="J307" s="55"/>
      <c r="K307" s="138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3.5" customHeight="1">
      <c r="A308" s="55"/>
      <c r="B308" s="136"/>
      <c r="C308" s="137"/>
      <c r="D308" s="137"/>
      <c r="E308" s="137"/>
      <c r="F308" s="55"/>
      <c r="G308" s="55"/>
      <c r="H308" s="55"/>
      <c r="I308" s="55"/>
      <c r="J308" s="55"/>
      <c r="K308" s="138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3.5" customHeight="1">
      <c r="A309" s="55"/>
      <c r="B309" s="136"/>
      <c r="C309" s="137"/>
      <c r="D309" s="137"/>
      <c r="E309" s="137"/>
      <c r="F309" s="55"/>
      <c r="G309" s="55"/>
      <c r="H309" s="55"/>
      <c r="I309" s="55"/>
      <c r="J309" s="55"/>
      <c r="K309" s="138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3.5" customHeight="1">
      <c r="A310" s="55"/>
      <c r="B310" s="136"/>
      <c r="C310" s="137"/>
      <c r="D310" s="137"/>
      <c r="E310" s="137"/>
      <c r="F310" s="55"/>
      <c r="G310" s="55"/>
      <c r="H310" s="55"/>
      <c r="I310" s="55"/>
      <c r="J310" s="55"/>
      <c r="K310" s="138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3.5" customHeight="1">
      <c r="A311" s="55"/>
      <c r="B311" s="136"/>
      <c r="C311" s="137"/>
      <c r="D311" s="137"/>
      <c r="E311" s="137"/>
      <c r="F311" s="55"/>
      <c r="G311" s="55"/>
      <c r="H311" s="55"/>
      <c r="I311" s="55"/>
      <c r="J311" s="55"/>
      <c r="K311" s="138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3.5" customHeight="1">
      <c r="A312" s="55"/>
      <c r="B312" s="136"/>
      <c r="C312" s="137"/>
      <c r="D312" s="137"/>
      <c r="E312" s="137"/>
      <c r="F312" s="55"/>
      <c r="G312" s="55"/>
      <c r="H312" s="55"/>
      <c r="I312" s="55"/>
      <c r="J312" s="55"/>
      <c r="K312" s="138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3.5" customHeight="1">
      <c r="A313" s="55"/>
      <c r="B313" s="136"/>
      <c r="C313" s="137"/>
      <c r="D313" s="137"/>
      <c r="E313" s="137"/>
      <c r="F313" s="55"/>
      <c r="G313" s="55"/>
      <c r="H313" s="55"/>
      <c r="I313" s="55"/>
      <c r="J313" s="55"/>
      <c r="K313" s="138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3.5" customHeight="1">
      <c r="A314" s="55"/>
      <c r="B314" s="136"/>
      <c r="C314" s="137"/>
      <c r="D314" s="137"/>
      <c r="E314" s="137"/>
      <c r="F314" s="55"/>
      <c r="G314" s="55"/>
      <c r="H314" s="55"/>
      <c r="I314" s="55"/>
      <c r="J314" s="55"/>
      <c r="K314" s="138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3.5" customHeight="1">
      <c r="A315" s="55"/>
      <c r="B315" s="136"/>
      <c r="C315" s="137"/>
      <c r="D315" s="137"/>
      <c r="E315" s="137"/>
      <c r="F315" s="55"/>
      <c r="G315" s="55"/>
      <c r="H315" s="55"/>
      <c r="I315" s="55"/>
      <c r="J315" s="55"/>
      <c r="K315" s="138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3.5" customHeight="1">
      <c r="A316" s="55"/>
      <c r="B316" s="136"/>
      <c r="C316" s="137"/>
      <c r="D316" s="137"/>
      <c r="E316" s="137"/>
      <c r="F316" s="55"/>
      <c r="G316" s="55"/>
      <c r="H316" s="55"/>
      <c r="I316" s="55"/>
      <c r="J316" s="55"/>
      <c r="K316" s="138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3.5" customHeight="1">
      <c r="A317" s="55"/>
      <c r="B317" s="136"/>
      <c r="C317" s="137"/>
      <c r="D317" s="137"/>
      <c r="E317" s="137"/>
      <c r="F317" s="55"/>
      <c r="G317" s="55"/>
      <c r="H317" s="55"/>
      <c r="I317" s="55"/>
      <c r="J317" s="55"/>
      <c r="K317" s="138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3.5" customHeight="1">
      <c r="A318" s="55"/>
      <c r="B318" s="136"/>
      <c r="C318" s="137"/>
      <c r="D318" s="137"/>
      <c r="E318" s="137"/>
      <c r="F318" s="55"/>
      <c r="G318" s="55"/>
      <c r="H318" s="55"/>
      <c r="I318" s="55"/>
      <c r="J318" s="55"/>
      <c r="K318" s="138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3.5" customHeight="1">
      <c r="A319" s="55"/>
      <c r="B319" s="136"/>
      <c r="C319" s="137"/>
      <c r="D319" s="137"/>
      <c r="E319" s="137"/>
      <c r="F319" s="55"/>
      <c r="G319" s="55"/>
      <c r="H319" s="55"/>
      <c r="I319" s="55"/>
      <c r="J319" s="55"/>
      <c r="K319" s="138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3.5" customHeight="1">
      <c r="A320" s="55"/>
      <c r="B320" s="136"/>
      <c r="C320" s="137"/>
      <c r="D320" s="137"/>
      <c r="E320" s="137"/>
      <c r="F320" s="55"/>
      <c r="G320" s="55"/>
      <c r="H320" s="55"/>
      <c r="I320" s="55"/>
      <c r="J320" s="55"/>
      <c r="K320" s="138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3.5" customHeight="1">
      <c r="A321" s="55"/>
      <c r="B321" s="136"/>
      <c r="C321" s="137"/>
      <c r="D321" s="137"/>
      <c r="E321" s="137"/>
      <c r="F321" s="55"/>
      <c r="G321" s="55"/>
      <c r="H321" s="55"/>
      <c r="I321" s="55"/>
      <c r="J321" s="55"/>
      <c r="K321" s="138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3.5" customHeight="1">
      <c r="A322" s="55"/>
      <c r="B322" s="136"/>
      <c r="C322" s="137"/>
      <c r="D322" s="137"/>
      <c r="E322" s="137"/>
      <c r="F322" s="55"/>
      <c r="G322" s="55"/>
      <c r="H322" s="55"/>
      <c r="I322" s="55"/>
      <c r="J322" s="55"/>
      <c r="K322" s="138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3.5" customHeight="1">
      <c r="A323" s="55"/>
      <c r="B323" s="136"/>
      <c r="C323" s="137"/>
      <c r="D323" s="137"/>
      <c r="E323" s="137"/>
      <c r="F323" s="55"/>
      <c r="G323" s="55"/>
      <c r="H323" s="55"/>
      <c r="I323" s="55"/>
      <c r="J323" s="55"/>
      <c r="K323" s="138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3.5" customHeight="1">
      <c r="A324" s="55"/>
      <c r="B324" s="136"/>
      <c r="C324" s="137"/>
      <c r="D324" s="137"/>
      <c r="E324" s="137"/>
      <c r="F324" s="55"/>
      <c r="G324" s="55"/>
      <c r="H324" s="55"/>
      <c r="I324" s="55"/>
      <c r="J324" s="55"/>
      <c r="K324" s="138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3.5" customHeight="1">
      <c r="A325" s="55"/>
      <c r="B325" s="136"/>
      <c r="C325" s="137"/>
      <c r="D325" s="137"/>
      <c r="E325" s="137"/>
      <c r="F325" s="55"/>
      <c r="G325" s="55"/>
      <c r="H325" s="55"/>
      <c r="I325" s="55"/>
      <c r="J325" s="55"/>
      <c r="K325" s="138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3.5" customHeight="1">
      <c r="A326" s="55"/>
      <c r="B326" s="136"/>
      <c r="C326" s="137"/>
      <c r="D326" s="137"/>
      <c r="E326" s="137"/>
      <c r="F326" s="55"/>
      <c r="G326" s="55"/>
      <c r="H326" s="55"/>
      <c r="I326" s="55"/>
      <c r="J326" s="55"/>
      <c r="K326" s="138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3.5" customHeight="1">
      <c r="A327" s="55"/>
      <c r="B327" s="136"/>
      <c r="C327" s="137"/>
      <c r="D327" s="137"/>
      <c r="E327" s="137"/>
      <c r="F327" s="55"/>
      <c r="G327" s="55"/>
      <c r="H327" s="55"/>
      <c r="I327" s="55"/>
      <c r="J327" s="55"/>
      <c r="K327" s="138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3.5" customHeight="1">
      <c r="A328" s="55"/>
      <c r="B328" s="136"/>
      <c r="C328" s="137"/>
      <c r="D328" s="137"/>
      <c r="E328" s="137"/>
      <c r="F328" s="55"/>
      <c r="G328" s="55"/>
      <c r="H328" s="55"/>
      <c r="I328" s="55"/>
      <c r="J328" s="55"/>
      <c r="K328" s="138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3.5" customHeight="1">
      <c r="A329" s="55"/>
      <c r="B329" s="136"/>
      <c r="C329" s="137"/>
      <c r="D329" s="137"/>
      <c r="E329" s="137"/>
      <c r="F329" s="55"/>
      <c r="G329" s="55"/>
      <c r="H329" s="55"/>
      <c r="I329" s="55"/>
      <c r="J329" s="55"/>
      <c r="K329" s="138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3.5" customHeight="1">
      <c r="A330" s="55"/>
      <c r="B330" s="136"/>
      <c r="C330" s="137"/>
      <c r="D330" s="137"/>
      <c r="E330" s="137"/>
      <c r="F330" s="55"/>
      <c r="G330" s="55"/>
      <c r="H330" s="55"/>
      <c r="I330" s="55"/>
      <c r="J330" s="55"/>
      <c r="K330" s="138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3.5" customHeight="1">
      <c r="A331" s="55"/>
      <c r="B331" s="136"/>
      <c r="C331" s="137"/>
      <c r="D331" s="137"/>
      <c r="E331" s="137"/>
      <c r="F331" s="55"/>
      <c r="G331" s="55"/>
      <c r="H331" s="55"/>
      <c r="I331" s="55"/>
      <c r="J331" s="55"/>
      <c r="K331" s="138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3.5" customHeight="1">
      <c r="A332" s="55"/>
      <c r="B332" s="136"/>
      <c r="C332" s="137"/>
      <c r="D332" s="137"/>
      <c r="E332" s="137"/>
      <c r="F332" s="55"/>
      <c r="G332" s="55"/>
      <c r="H332" s="55"/>
      <c r="I332" s="55"/>
      <c r="J332" s="55"/>
      <c r="K332" s="138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3.5" customHeight="1">
      <c r="A333" s="55"/>
      <c r="B333" s="136"/>
      <c r="C333" s="137"/>
      <c r="D333" s="137"/>
      <c r="E333" s="137"/>
      <c r="F333" s="55"/>
      <c r="G333" s="55"/>
      <c r="H333" s="55"/>
      <c r="I333" s="55"/>
      <c r="J333" s="55"/>
      <c r="K333" s="138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3.5" customHeight="1">
      <c r="A334" s="55"/>
      <c r="B334" s="136"/>
      <c r="C334" s="137"/>
      <c r="D334" s="137"/>
      <c r="E334" s="137"/>
      <c r="F334" s="55"/>
      <c r="G334" s="55"/>
      <c r="H334" s="55"/>
      <c r="I334" s="55"/>
      <c r="J334" s="55"/>
      <c r="K334" s="138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3.5" customHeight="1">
      <c r="A335" s="55"/>
      <c r="B335" s="136"/>
      <c r="C335" s="137"/>
      <c r="D335" s="137"/>
      <c r="E335" s="137"/>
      <c r="F335" s="55"/>
      <c r="G335" s="55"/>
      <c r="H335" s="55"/>
      <c r="I335" s="55"/>
      <c r="J335" s="55"/>
      <c r="K335" s="138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3.5" customHeight="1">
      <c r="A336" s="55"/>
      <c r="B336" s="136"/>
      <c r="C336" s="137"/>
      <c r="D336" s="137"/>
      <c r="E336" s="137"/>
      <c r="F336" s="55"/>
      <c r="G336" s="55"/>
      <c r="H336" s="55"/>
      <c r="I336" s="55"/>
      <c r="J336" s="55"/>
      <c r="K336" s="138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3.5" customHeight="1">
      <c r="A337" s="55"/>
      <c r="B337" s="136"/>
      <c r="C337" s="137"/>
      <c r="D337" s="137"/>
      <c r="E337" s="137"/>
      <c r="F337" s="55"/>
      <c r="G337" s="55"/>
      <c r="H337" s="55"/>
      <c r="I337" s="55"/>
      <c r="J337" s="55"/>
      <c r="K337" s="138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3.5" customHeight="1">
      <c r="A338" s="55"/>
      <c r="B338" s="136"/>
      <c r="C338" s="137"/>
      <c r="D338" s="137"/>
      <c r="E338" s="137"/>
      <c r="F338" s="55"/>
      <c r="G338" s="55"/>
      <c r="H338" s="55"/>
      <c r="I338" s="55"/>
      <c r="J338" s="55"/>
      <c r="K338" s="138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3.5" customHeight="1">
      <c r="A339" s="55"/>
      <c r="B339" s="136"/>
      <c r="C339" s="137"/>
      <c r="D339" s="137"/>
      <c r="E339" s="137"/>
      <c r="F339" s="55"/>
      <c r="G339" s="55"/>
      <c r="H339" s="55"/>
      <c r="I339" s="55"/>
      <c r="J339" s="55"/>
      <c r="K339" s="138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3.5" customHeight="1">
      <c r="A340" s="55"/>
      <c r="B340" s="136"/>
      <c r="C340" s="137"/>
      <c r="D340" s="137"/>
      <c r="E340" s="137"/>
      <c r="F340" s="55"/>
      <c r="G340" s="55"/>
      <c r="H340" s="55"/>
      <c r="I340" s="55"/>
      <c r="J340" s="55"/>
      <c r="K340" s="138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3.5" customHeight="1">
      <c r="A341" s="55"/>
      <c r="B341" s="136"/>
      <c r="C341" s="137"/>
      <c r="D341" s="137"/>
      <c r="E341" s="137"/>
      <c r="F341" s="55"/>
      <c r="G341" s="55"/>
      <c r="H341" s="55"/>
      <c r="I341" s="55"/>
      <c r="J341" s="55"/>
      <c r="K341" s="138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3.5" customHeight="1">
      <c r="A342" s="55"/>
      <c r="B342" s="136"/>
      <c r="C342" s="137"/>
      <c r="D342" s="137"/>
      <c r="E342" s="137"/>
      <c r="F342" s="55"/>
      <c r="G342" s="55"/>
      <c r="H342" s="55"/>
      <c r="I342" s="55"/>
      <c r="J342" s="55"/>
      <c r="K342" s="138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3.5" customHeight="1">
      <c r="A343" s="55"/>
      <c r="B343" s="136"/>
      <c r="C343" s="137"/>
      <c r="D343" s="137"/>
      <c r="E343" s="137"/>
      <c r="F343" s="55"/>
      <c r="G343" s="55"/>
      <c r="H343" s="55"/>
      <c r="I343" s="55"/>
      <c r="J343" s="55"/>
      <c r="K343" s="138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3.5" customHeight="1">
      <c r="A344" s="55"/>
      <c r="B344" s="136"/>
      <c r="C344" s="137"/>
      <c r="D344" s="137"/>
      <c r="E344" s="137"/>
      <c r="F344" s="55"/>
      <c r="G344" s="55"/>
      <c r="H344" s="55"/>
      <c r="I344" s="55"/>
      <c r="J344" s="55"/>
      <c r="K344" s="138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3.5" customHeight="1">
      <c r="A345" s="55"/>
      <c r="B345" s="136"/>
      <c r="C345" s="137"/>
      <c r="D345" s="137"/>
      <c r="E345" s="137"/>
      <c r="F345" s="55"/>
      <c r="G345" s="55"/>
      <c r="H345" s="55"/>
      <c r="I345" s="55"/>
      <c r="J345" s="55"/>
      <c r="K345" s="138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3.5" customHeight="1">
      <c r="A346" s="55"/>
      <c r="B346" s="136"/>
      <c r="C346" s="137"/>
      <c r="D346" s="137"/>
      <c r="E346" s="137"/>
      <c r="F346" s="55"/>
      <c r="G346" s="55"/>
      <c r="H346" s="55"/>
      <c r="I346" s="55"/>
      <c r="J346" s="55"/>
      <c r="K346" s="138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3.5" customHeight="1">
      <c r="A347" s="55"/>
      <c r="B347" s="136"/>
      <c r="C347" s="137"/>
      <c r="D347" s="137"/>
      <c r="E347" s="137"/>
      <c r="F347" s="55"/>
      <c r="G347" s="55"/>
      <c r="H347" s="55"/>
      <c r="I347" s="55"/>
      <c r="J347" s="55"/>
      <c r="K347" s="138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3.5" customHeight="1">
      <c r="A348" s="55"/>
      <c r="B348" s="136"/>
      <c r="C348" s="137"/>
      <c r="D348" s="137"/>
      <c r="E348" s="137"/>
      <c r="F348" s="55"/>
      <c r="G348" s="55"/>
      <c r="H348" s="55"/>
      <c r="I348" s="55"/>
      <c r="J348" s="55"/>
      <c r="K348" s="138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3.5" customHeight="1">
      <c r="A349" s="55"/>
      <c r="B349" s="136"/>
      <c r="C349" s="137"/>
      <c r="D349" s="137"/>
      <c r="E349" s="137"/>
      <c r="F349" s="55"/>
      <c r="G349" s="55"/>
      <c r="H349" s="55"/>
      <c r="I349" s="55"/>
      <c r="J349" s="55"/>
      <c r="K349" s="138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3.5" customHeight="1">
      <c r="A350" s="55"/>
      <c r="B350" s="136"/>
      <c r="C350" s="137"/>
      <c r="D350" s="137"/>
      <c r="E350" s="137"/>
      <c r="F350" s="55"/>
      <c r="G350" s="55"/>
      <c r="H350" s="55"/>
      <c r="I350" s="55"/>
      <c r="J350" s="55"/>
      <c r="K350" s="138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3.5" customHeight="1">
      <c r="A351" s="55"/>
      <c r="B351" s="136"/>
      <c r="C351" s="137"/>
      <c r="D351" s="137"/>
      <c r="E351" s="137"/>
      <c r="F351" s="55"/>
      <c r="G351" s="55"/>
      <c r="H351" s="55"/>
      <c r="I351" s="55"/>
      <c r="J351" s="55"/>
      <c r="K351" s="138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3.5" customHeight="1">
      <c r="A352" s="55"/>
      <c r="B352" s="136"/>
      <c r="C352" s="137"/>
      <c r="D352" s="137"/>
      <c r="E352" s="137"/>
      <c r="F352" s="55"/>
      <c r="G352" s="55"/>
      <c r="H352" s="55"/>
      <c r="I352" s="55"/>
      <c r="J352" s="55"/>
      <c r="K352" s="138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3.5" customHeight="1">
      <c r="A353" s="55"/>
      <c r="B353" s="136"/>
      <c r="C353" s="137"/>
      <c r="D353" s="137"/>
      <c r="E353" s="137"/>
      <c r="F353" s="55"/>
      <c r="G353" s="55"/>
      <c r="H353" s="55"/>
      <c r="I353" s="55"/>
      <c r="J353" s="55"/>
      <c r="K353" s="138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3.5" customHeight="1">
      <c r="A354" s="55"/>
      <c r="B354" s="136"/>
      <c r="C354" s="137"/>
      <c r="D354" s="137"/>
      <c r="E354" s="137"/>
      <c r="F354" s="55"/>
      <c r="G354" s="55"/>
      <c r="H354" s="55"/>
      <c r="I354" s="55"/>
      <c r="J354" s="55"/>
      <c r="K354" s="138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3.5" customHeight="1">
      <c r="A355" s="55"/>
      <c r="B355" s="136"/>
      <c r="C355" s="137"/>
      <c r="D355" s="137"/>
      <c r="E355" s="137"/>
      <c r="F355" s="55"/>
      <c r="G355" s="55"/>
      <c r="H355" s="55"/>
      <c r="I355" s="55"/>
      <c r="J355" s="55"/>
      <c r="K355" s="138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3.5" customHeight="1">
      <c r="A356" s="55"/>
      <c r="B356" s="136"/>
      <c r="C356" s="137"/>
      <c r="D356" s="137"/>
      <c r="E356" s="137"/>
      <c r="F356" s="55"/>
      <c r="G356" s="55"/>
      <c r="H356" s="55"/>
      <c r="I356" s="55"/>
      <c r="J356" s="55"/>
      <c r="K356" s="138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3.5" customHeight="1">
      <c r="A357" s="55"/>
      <c r="B357" s="136"/>
      <c r="C357" s="137"/>
      <c r="D357" s="137"/>
      <c r="E357" s="137"/>
      <c r="F357" s="55"/>
      <c r="G357" s="55"/>
      <c r="H357" s="55"/>
      <c r="I357" s="55"/>
      <c r="J357" s="55"/>
      <c r="K357" s="138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3.5" customHeight="1">
      <c r="A358" s="55"/>
      <c r="B358" s="136"/>
      <c r="C358" s="137"/>
      <c r="D358" s="137"/>
      <c r="E358" s="137"/>
      <c r="F358" s="55"/>
      <c r="G358" s="55"/>
      <c r="H358" s="55"/>
      <c r="I358" s="55"/>
      <c r="J358" s="55"/>
      <c r="K358" s="138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3.5" customHeight="1">
      <c r="A359" s="55"/>
      <c r="B359" s="136"/>
      <c r="C359" s="137"/>
      <c r="D359" s="137"/>
      <c r="E359" s="137"/>
      <c r="F359" s="55"/>
      <c r="G359" s="55"/>
      <c r="H359" s="55"/>
      <c r="I359" s="55"/>
      <c r="J359" s="55"/>
      <c r="K359" s="138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3.5" customHeight="1">
      <c r="A360" s="55"/>
      <c r="B360" s="136"/>
      <c r="C360" s="137"/>
      <c r="D360" s="137"/>
      <c r="E360" s="137"/>
      <c r="F360" s="55"/>
      <c r="G360" s="55"/>
      <c r="H360" s="55"/>
      <c r="I360" s="55"/>
      <c r="J360" s="55"/>
      <c r="K360" s="138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3.5" customHeight="1">
      <c r="A361" s="55"/>
      <c r="B361" s="136"/>
      <c r="C361" s="137"/>
      <c r="D361" s="137"/>
      <c r="E361" s="137"/>
      <c r="F361" s="55"/>
      <c r="G361" s="55"/>
      <c r="H361" s="55"/>
      <c r="I361" s="55"/>
      <c r="J361" s="55"/>
      <c r="K361" s="138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3.5" customHeight="1">
      <c r="A362" s="55"/>
      <c r="B362" s="136"/>
      <c r="C362" s="137"/>
      <c r="D362" s="137"/>
      <c r="E362" s="137"/>
      <c r="F362" s="55"/>
      <c r="G362" s="55"/>
      <c r="H362" s="55"/>
      <c r="I362" s="55"/>
      <c r="J362" s="55"/>
      <c r="K362" s="138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3.5" customHeight="1">
      <c r="A363" s="55"/>
      <c r="B363" s="136"/>
      <c r="C363" s="137"/>
      <c r="D363" s="137"/>
      <c r="E363" s="137"/>
      <c r="F363" s="55"/>
      <c r="G363" s="55"/>
      <c r="H363" s="55"/>
      <c r="I363" s="55"/>
      <c r="J363" s="55"/>
      <c r="K363" s="138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3.5" customHeight="1">
      <c r="A364" s="55"/>
      <c r="B364" s="136"/>
      <c r="C364" s="137"/>
      <c r="D364" s="137"/>
      <c r="E364" s="137"/>
      <c r="F364" s="55"/>
      <c r="G364" s="55"/>
      <c r="H364" s="55"/>
      <c r="I364" s="55"/>
      <c r="J364" s="55"/>
      <c r="K364" s="138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3.5" customHeight="1">
      <c r="A365" s="55"/>
      <c r="B365" s="136"/>
      <c r="C365" s="137"/>
      <c r="D365" s="137"/>
      <c r="E365" s="137"/>
      <c r="F365" s="55"/>
      <c r="G365" s="55"/>
      <c r="H365" s="55"/>
      <c r="I365" s="55"/>
      <c r="J365" s="55"/>
      <c r="K365" s="138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3.5" customHeight="1">
      <c r="A366" s="55"/>
      <c r="B366" s="136"/>
      <c r="C366" s="137"/>
      <c r="D366" s="137"/>
      <c r="E366" s="137"/>
      <c r="F366" s="55"/>
      <c r="G366" s="55"/>
      <c r="H366" s="55"/>
      <c r="I366" s="55"/>
      <c r="J366" s="55"/>
      <c r="K366" s="138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3.5" customHeight="1">
      <c r="A367" s="55"/>
      <c r="B367" s="136"/>
      <c r="C367" s="137"/>
      <c r="D367" s="137"/>
      <c r="E367" s="137"/>
      <c r="F367" s="55"/>
      <c r="G367" s="55"/>
      <c r="H367" s="55"/>
      <c r="I367" s="55"/>
      <c r="J367" s="55"/>
      <c r="K367" s="138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3.5" customHeight="1">
      <c r="A368" s="55"/>
      <c r="B368" s="136"/>
      <c r="C368" s="137"/>
      <c r="D368" s="137"/>
      <c r="E368" s="137"/>
      <c r="F368" s="55"/>
      <c r="G368" s="55"/>
      <c r="H368" s="55"/>
      <c r="I368" s="55"/>
      <c r="J368" s="55"/>
      <c r="K368" s="138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3.5" customHeight="1">
      <c r="A369" s="55"/>
      <c r="B369" s="136"/>
      <c r="C369" s="137"/>
      <c r="D369" s="137"/>
      <c r="E369" s="137"/>
      <c r="F369" s="55"/>
      <c r="G369" s="55"/>
      <c r="H369" s="55"/>
      <c r="I369" s="55"/>
      <c r="J369" s="55"/>
      <c r="K369" s="138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3.5" customHeight="1">
      <c r="A370" s="55"/>
      <c r="B370" s="136"/>
      <c r="C370" s="137"/>
      <c r="D370" s="137"/>
      <c r="E370" s="137"/>
      <c r="F370" s="55"/>
      <c r="G370" s="55"/>
      <c r="H370" s="55"/>
      <c r="I370" s="55"/>
      <c r="J370" s="55"/>
      <c r="K370" s="138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3.5" customHeight="1">
      <c r="A371" s="55"/>
      <c r="B371" s="136"/>
      <c r="C371" s="137"/>
      <c r="D371" s="137"/>
      <c r="E371" s="137"/>
      <c r="F371" s="55"/>
      <c r="G371" s="55"/>
      <c r="H371" s="55"/>
      <c r="I371" s="55"/>
      <c r="J371" s="55"/>
      <c r="K371" s="138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3.5" customHeight="1">
      <c r="A372" s="55"/>
      <c r="B372" s="136"/>
      <c r="C372" s="137"/>
      <c r="D372" s="137"/>
      <c r="E372" s="137"/>
      <c r="F372" s="55"/>
      <c r="G372" s="55"/>
      <c r="H372" s="55"/>
      <c r="I372" s="55"/>
      <c r="J372" s="55"/>
      <c r="K372" s="138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3.5" customHeight="1">
      <c r="A373" s="55"/>
      <c r="B373" s="136"/>
      <c r="C373" s="137"/>
      <c r="D373" s="137"/>
      <c r="E373" s="137"/>
      <c r="F373" s="55"/>
      <c r="G373" s="55"/>
      <c r="H373" s="55"/>
      <c r="I373" s="55"/>
      <c r="J373" s="55"/>
      <c r="K373" s="138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3.5" customHeight="1">
      <c r="A374" s="55"/>
      <c r="B374" s="136"/>
      <c r="C374" s="137"/>
      <c r="D374" s="137"/>
      <c r="E374" s="137"/>
      <c r="F374" s="55"/>
      <c r="G374" s="55"/>
      <c r="H374" s="55"/>
      <c r="I374" s="55"/>
      <c r="J374" s="55"/>
      <c r="K374" s="138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3.5" customHeight="1">
      <c r="A375" s="55"/>
      <c r="B375" s="136"/>
      <c r="C375" s="137"/>
      <c r="D375" s="137"/>
      <c r="E375" s="137"/>
      <c r="F375" s="55"/>
      <c r="G375" s="55"/>
      <c r="H375" s="55"/>
      <c r="I375" s="55"/>
      <c r="J375" s="55"/>
      <c r="K375" s="138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3.5" customHeight="1">
      <c r="A376" s="55"/>
      <c r="B376" s="136"/>
      <c r="C376" s="137"/>
      <c r="D376" s="137"/>
      <c r="E376" s="137"/>
      <c r="F376" s="55"/>
      <c r="G376" s="55"/>
      <c r="H376" s="55"/>
      <c r="I376" s="55"/>
      <c r="J376" s="55"/>
      <c r="K376" s="138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3.5" customHeight="1">
      <c r="A377" s="55"/>
      <c r="B377" s="136"/>
      <c r="C377" s="137"/>
      <c r="D377" s="137"/>
      <c r="E377" s="137"/>
      <c r="F377" s="55"/>
      <c r="G377" s="55"/>
      <c r="H377" s="55"/>
      <c r="I377" s="55"/>
      <c r="J377" s="55"/>
      <c r="K377" s="138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3.5" customHeight="1">
      <c r="A378" s="55"/>
      <c r="B378" s="136"/>
      <c r="C378" s="137"/>
      <c r="D378" s="137"/>
      <c r="E378" s="137"/>
      <c r="F378" s="55"/>
      <c r="G378" s="55"/>
      <c r="H378" s="55"/>
      <c r="I378" s="55"/>
      <c r="J378" s="55"/>
      <c r="K378" s="138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3.5" customHeight="1">
      <c r="A379" s="55"/>
      <c r="B379" s="136"/>
      <c r="C379" s="137"/>
      <c r="D379" s="137"/>
      <c r="E379" s="137"/>
      <c r="F379" s="55"/>
      <c r="G379" s="55"/>
      <c r="H379" s="55"/>
      <c r="I379" s="55"/>
      <c r="J379" s="55"/>
      <c r="K379" s="138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3.5" customHeight="1">
      <c r="A380" s="55"/>
      <c r="B380" s="136"/>
      <c r="C380" s="137"/>
      <c r="D380" s="137"/>
      <c r="E380" s="137"/>
      <c r="F380" s="55"/>
      <c r="G380" s="55"/>
      <c r="H380" s="55"/>
      <c r="I380" s="55"/>
      <c r="J380" s="55"/>
      <c r="K380" s="138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3.5" customHeight="1">
      <c r="A381" s="55"/>
      <c r="B381" s="136"/>
      <c r="C381" s="137"/>
      <c r="D381" s="137"/>
      <c r="E381" s="137"/>
      <c r="F381" s="55"/>
      <c r="G381" s="55"/>
      <c r="H381" s="55"/>
      <c r="I381" s="55"/>
      <c r="J381" s="55"/>
      <c r="K381" s="138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3.5" customHeight="1">
      <c r="A382" s="55"/>
      <c r="B382" s="136"/>
      <c r="C382" s="137"/>
      <c r="D382" s="137"/>
      <c r="E382" s="137"/>
      <c r="F382" s="55"/>
      <c r="G382" s="55"/>
      <c r="H382" s="55"/>
      <c r="I382" s="55"/>
      <c r="J382" s="55"/>
      <c r="K382" s="138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3.5" customHeight="1">
      <c r="A383" s="55"/>
      <c r="B383" s="136"/>
      <c r="C383" s="137"/>
      <c r="D383" s="137"/>
      <c r="E383" s="137"/>
      <c r="F383" s="55"/>
      <c r="G383" s="55"/>
      <c r="H383" s="55"/>
      <c r="I383" s="55"/>
      <c r="J383" s="55"/>
      <c r="K383" s="138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3.5" customHeight="1">
      <c r="A384" s="55"/>
      <c r="B384" s="136"/>
      <c r="C384" s="137"/>
      <c r="D384" s="137"/>
      <c r="E384" s="137"/>
      <c r="F384" s="55"/>
      <c r="G384" s="55"/>
      <c r="H384" s="55"/>
      <c r="I384" s="55"/>
      <c r="J384" s="55"/>
      <c r="K384" s="138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3.5" customHeight="1">
      <c r="A385" s="55"/>
      <c r="B385" s="136"/>
      <c r="C385" s="137"/>
      <c r="D385" s="137"/>
      <c r="E385" s="137"/>
      <c r="F385" s="55"/>
      <c r="G385" s="55"/>
      <c r="H385" s="55"/>
      <c r="I385" s="55"/>
      <c r="J385" s="55"/>
      <c r="K385" s="138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3.5" customHeight="1">
      <c r="A386" s="55"/>
      <c r="B386" s="136"/>
      <c r="C386" s="137"/>
      <c r="D386" s="137"/>
      <c r="E386" s="137"/>
      <c r="F386" s="55"/>
      <c r="G386" s="55"/>
      <c r="H386" s="55"/>
      <c r="I386" s="55"/>
      <c r="J386" s="55"/>
      <c r="K386" s="138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3.5" customHeight="1">
      <c r="A387" s="55"/>
      <c r="B387" s="136"/>
      <c r="C387" s="137"/>
      <c r="D387" s="137"/>
      <c r="E387" s="137"/>
      <c r="F387" s="55"/>
      <c r="G387" s="55"/>
      <c r="H387" s="55"/>
      <c r="I387" s="55"/>
      <c r="J387" s="55"/>
      <c r="K387" s="138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3.5" customHeight="1">
      <c r="A388" s="55"/>
      <c r="B388" s="136"/>
      <c r="C388" s="137"/>
      <c r="D388" s="137"/>
      <c r="E388" s="137"/>
      <c r="F388" s="55"/>
      <c r="G388" s="55"/>
      <c r="H388" s="55"/>
      <c r="I388" s="55"/>
      <c r="J388" s="55"/>
      <c r="K388" s="138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3.5" customHeight="1">
      <c r="A389" s="55"/>
      <c r="B389" s="136"/>
      <c r="C389" s="137"/>
      <c r="D389" s="137"/>
      <c r="E389" s="137"/>
      <c r="F389" s="55"/>
      <c r="G389" s="55"/>
      <c r="H389" s="55"/>
      <c r="I389" s="55"/>
      <c r="J389" s="55"/>
      <c r="K389" s="138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3.5" customHeight="1">
      <c r="A390" s="55"/>
      <c r="B390" s="136"/>
      <c r="C390" s="137"/>
      <c r="D390" s="137"/>
      <c r="E390" s="137"/>
      <c r="F390" s="55"/>
      <c r="G390" s="55"/>
      <c r="H390" s="55"/>
      <c r="I390" s="55"/>
      <c r="J390" s="55"/>
      <c r="K390" s="138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3.5" customHeight="1">
      <c r="A391" s="55"/>
      <c r="B391" s="136"/>
      <c r="C391" s="137"/>
      <c r="D391" s="137"/>
      <c r="E391" s="137"/>
      <c r="F391" s="55"/>
      <c r="G391" s="55"/>
      <c r="H391" s="55"/>
      <c r="I391" s="55"/>
      <c r="J391" s="55"/>
      <c r="K391" s="138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3.5" customHeight="1">
      <c r="A392" s="55"/>
      <c r="B392" s="136"/>
      <c r="C392" s="137"/>
      <c r="D392" s="137"/>
      <c r="E392" s="137"/>
      <c r="F392" s="55"/>
      <c r="G392" s="55"/>
      <c r="H392" s="55"/>
      <c r="I392" s="55"/>
      <c r="J392" s="55"/>
      <c r="K392" s="138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3.5" customHeight="1">
      <c r="A393" s="55"/>
      <c r="B393" s="136"/>
      <c r="C393" s="137"/>
      <c r="D393" s="137"/>
      <c r="E393" s="137"/>
      <c r="F393" s="55"/>
      <c r="G393" s="55"/>
      <c r="H393" s="55"/>
      <c r="I393" s="55"/>
      <c r="J393" s="55"/>
      <c r="K393" s="138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3.5" customHeight="1">
      <c r="A394" s="55"/>
      <c r="B394" s="136"/>
      <c r="C394" s="137"/>
      <c r="D394" s="137"/>
      <c r="E394" s="137"/>
      <c r="F394" s="55"/>
      <c r="G394" s="55"/>
      <c r="H394" s="55"/>
      <c r="I394" s="55"/>
      <c r="J394" s="55"/>
      <c r="K394" s="138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3.5" customHeight="1">
      <c r="A395" s="55"/>
      <c r="B395" s="136"/>
      <c r="C395" s="137"/>
      <c r="D395" s="137"/>
      <c r="E395" s="137"/>
      <c r="F395" s="55"/>
      <c r="G395" s="55"/>
      <c r="H395" s="55"/>
      <c r="I395" s="55"/>
      <c r="J395" s="55"/>
      <c r="K395" s="138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3.5" customHeight="1">
      <c r="A396" s="55"/>
      <c r="B396" s="136"/>
      <c r="C396" s="137"/>
      <c r="D396" s="137"/>
      <c r="E396" s="137"/>
      <c r="F396" s="55"/>
      <c r="G396" s="55"/>
      <c r="H396" s="55"/>
      <c r="I396" s="55"/>
      <c r="J396" s="55"/>
      <c r="K396" s="138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3.5" customHeight="1">
      <c r="A397" s="55"/>
      <c r="B397" s="136"/>
      <c r="C397" s="137"/>
      <c r="D397" s="137"/>
      <c r="E397" s="137"/>
      <c r="F397" s="55"/>
      <c r="G397" s="55"/>
      <c r="H397" s="55"/>
      <c r="I397" s="55"/>
      <c r="J397" s="55"/>
      <c r="K397" s="138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3.5" customHeight="1">
      <c r="A398" s="55"/>
      <c r="B398" s="136"/>
      <c r="C398" s="137"/>
      <c r="D398" s="137"/>
      <c r="E398" s="137"/>
      <c r="F398" s="55"/>
      <c r="G398" s="55"/>
      <c r="H398" s="55"/>
      <c r="I398" s="55"/>
      <c r="J398" s="55"/>
      <c r="K398" s="138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3.5" customHeight="1">
      <c r="A399" s="55"/>
      <c r="B399" s="136"/>
      <c r="C399" s="137"/>
      <c r="D399" s="137"/>
      <c r="E399" s="137"/>
      <c r="F399" s="55"/>
      <c r="G399" s="55"/>
      <c r="H399" s="55"/>
      <c r="I399" s="55"/>
      <c r="J399" s="55"/>
      <c r="K399" s="138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3.5" customHeight="1">
      <c r="A400" s="55"/>
      <c r="B400" s="136"/>
      <c r="C400" s="137"/>
      <c r="D400" s="137"/>
      <c r="E400" s="137"/>
      <c r="F400" s="55"/>
      <c r="G400" s="55"/>
      <c r="H400" s="55"/>
      <c r="I400" s="55"/>
      <c r="J400" s="55"/>
      <c r="K400" s="138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3.5" customHeight="1">
      <c r="A401" s="55"/>
      <c r="B401" s="136"/>
      <c r="C401" s="137"/>
      <c r="D401" s="137"/>
      <c r="E401" s="137"/>
      <c r="F401" s="55"/>
      <c r="G401" s="55"/>
      <c r="H401" s="55"/>
      <c r="I401" s="55"/>
      <c r="J401" s="55"/>
      <c r="K401" s="138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3.5" customHeight="1">
      <c r="A402" s="55"/>
      <c r="B402" s="136"/>
      <c r="C402" s="137"/>
      <c r="D402" s="137"/>
      <c r="E402" s="137"/>
      <c r="F402" s="55"/>
      <c r="G402" s="55"/>
      <c r="H402" s="55"/>
      <c r="I402" s="55"/>
      <c r="J402" s="55"/>
      <c r="K402" s="138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3.5" customHeight="1">
      <c r="A403" s="55"/>
      <c r="B403" s="136"/>
      <c r="C403" s="137"/>
      <c r="D403" s="137"/>
      <c r="E403" s="137"/>
      <c r="F403" s="55"/>
      <c r="G403" s="55"/>
      <c r="H403" s="55"/>
      <c r="I403" s="55"/>
      <c r="J403" s="55"/>
      <c r="K403" s="138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3.5" customHeight="1">
      <c r="A404" s="55"/>
      <c r="B404" s="136"/>
      <c r="C404" s="137"/>
      <c r="D404" s="137"/>
      <c r="E404" s="137"/>
      <c r="F404" s="55"/>
      <c r="G404" s="55"/>
      <c r="H404" s="55"/>
      <c r="I404" s="55"/>
      <c r="J404" s="55"/>
      <c r="K404" s="138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3.5" customHeight="1">
      <c r="A405" s="55"/>
      <c r="B405" s="136"/>
      <c r="C405" s="137"/>
      <c r="D405" s="137"/>
      <c r="E405" s="137"/>
      <c r="F405" s="55"/>
      <c r="G405" s="55"/>
      <c r="H405" s="55"/>
      <c r="I405" s="55"/>
      <c r="J405" s="55"/>
      <c r="K405" s="138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3.5" customHeight="1">
      <c r="A406" s="55"/>
      <c r="B406" s="136"/>
      <c r="C406" s="137"/>
      <c r="D406" s="137"/>
      <c r="E406" s="137"/>
      <c r="F406" s="55"/>
      <c r="G406" s="55"/>
      <c r="H406" s="55"/>
      <c r="I406" s="55"/>
      <c r="J406" s="55"/>
      <c r="K406" s="138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3.5" customHeight="1">
      <c r="A407" s="55"/>
      <c r="B407" s="136"/>
      <c r="C407" s="137"/>
      <c r="D407" s="137"/>
      <c r="E407" s="137"/>
      <c r="F407" s="55"/>
      <c r="G407" s="55"/>
      <c r="H407" s="55"/>
      <c r="I407" s="55"/>
      <c r="J407" s="55"/>
      <c r="K407" s="138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3.5" customHeight="1">
      <c r="A408" s="55"/>
      <c r="B408" s="136"/>
      <c r="C408" s="137"/>
      <c r="D408" s="137"/>
      <c r="E408" s="137"/>
      <c r="F408" s="55"/>
      <c r="G408" s="55"/>
      <c r="H408" s="55"/>
      <c r="I408" s="55"/>
      <c r="J408" s="55"/>
      <c r="K408" s="138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3.5" customHeight="1">
      <c r="A409" s="55"/>
      <c r="B409" s="136"/>
      <c r="C409" s="137"/>
      <c r="D409" s="137"/>
      <c r="E409" s="137"/>
      <c r="F409" s="55"/>
      <c r="G409" s="55"/>
      <c r="H409" s="55"/>
      <c r="I409" s="55"/>
      <c r="J409" s="55"/>
      <c r="K409" s="138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3.5" customHeight="1">
      <c r="A410" s="55"/>
      <c r="B410" s="136"/>
      <c r="C410" s="137"/>
      <c r="D410" s="137"/>
      <c r="E410" s="137"/>
      <c r="F410" s="55"/>
      <c r="G410" s="55"/>
      <c r="H410" s="55"/>
      <c r="I410" s="55"/>
      <c r="J410" s="55"/>
      <c r="K410" s="138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3.5" customHeight="1">
      <c r="A411" s="55"/>
      <c r="B411" s="136"/>
      <c r="C411" s="137"/>
      <c r="D411" s="137"/>
      <c r="E411" s="137"/>
      <c r="F411" s="55"/>
      <c r="G411" s="55"/>
      <c r="H411" s="55"/>
      <c r="I411" s="55"/>
      <c r="J411" s="55"/>
      <c r="K411" s="138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3.5" customHeight="1">
      <c r="A412" s="55"/>
      <c r="B412" s="136"/>
      <c r="C412" s="137"/>
      <c r="D412" s="137"/>
      <c r="E412" s="137"/>
      <c r="F412" s="55"/>
      <c r="G412" s="55"/>
      <c r="H412" s="55"/>
      <c r="I412" s="55"/>
      <c r="J412" s="55"/>
      <c r="K412" s="138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3.5" customHeight="1">
      <c r="A413" s="55"/>
      <c r="B413" s="136"/>
      <c r="C413" s="137"/>
      <c r="D413" s="137"/>
      <c r="E413" s="137"/>
      <c r="F413" s="55"/>
      <c r="G413" s="55"/>
      <c r="H413" s="55"/>
      <c r="I413" s="55"/>
      <c r="J413" s="55"/>
      <c r="K413" s="138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3.5" customHeight="1">
      <c r="A414" s="55"/>
      <c r="B414" s="136"/>
      <c r="C414" s="137"/>
      <c r="D414" s="137"/>
      <c r="E414" s="137"/>
      <c r="F414" s="55"/>
      <c r="G414" s="55"/>
      <c r="H414" s="55"/>
      <c r="I414" s="55"/>
      <c r="J414" s="55"/>
      <c r="K414" s="138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3.5" customHeight="1">
      <c r="A415" s="55"/>
      <c r="B415" s="136"/>
      <c r="C415" s="137"/>
      <c r="D415" s="137"/>
      <c r="E415" s="137"/>
      <c r="F415" s="55"/>
      <c r="G415" s="55"/>
      <c r="H415" s="55"/>
      <c r="I415" s="55"/>
      <c r="J415" s="55"/>
      <c r="K415" s="138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3.5" customHeight="1">
      <c r="A416" s="55"/>
      <c r="B416" s="136"/>
      <c r="C416" s="137"/>
      <c r="D416" s="137"/>
      <c r="E416" s="137"/>
      <c r="F416" s="55"/>
      <c r="G416" s="55"/>
      <c r="H416" s="55"/>
      <c r="I416" s="55"/>
      <c r="J416" s="55"/>
      <c r="K416" s="138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3.5" customHeight="1">
      <c r="A417" s="55"/>
      <c r="B417" s="136"/>
      <c r="C417" s="137"/>
      <c r="D417" s="137"/>
      <c r="E417" s="137"/>
      <c r="F417" s="55"/>
      <c r="G417" s="55"/>
      <c r="H417" s="55"/>
      <c r="I417" s="55"/>
      <c r="J417" s="55"/>
      <c r="K417" s="138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3.5" customHeight="1">
      <c r="A418" s="55"/>
      <c r="B418" s="136"/>
      <c r="C418" s="137"/>
      <c r="D418" s="137"/>
      <c r="E418" s="137"/>
      <c r="F418" s="55"/>
      <c r="G418" s="55"/>
      <c r="H418" s="55"/>
      <c r="I418" s="55"/>
      <c r="J418" s="55"/>
      <c r="K418" s="138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3.5" customHeight="1">
      <c r="A419" s="55"/>
      <c r="B419" s="136"/>
      <c r="C419" s="137"/>
      <c r="D419" s="137"/>
      <c r="E419" s="137"/>
      <c r="F419" s="55"/>
      <c r="G419" s="55"/>
      <c r="H419" s="55"/>
      <c r="I419" s="55"/>
      <c r="J419" s="55"/>
      <c r="K419" s="138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3.5" customHeight="1">
      <c r="A420" s="55"/>
      <c r="B420" s="136"/>
      <c r="C420" s="137"/>
      <c r="D420" s="137"/>
      <c r="E420" s="137"/>
      <c r="F420" s="55"/>
      <c r="G420" s="55"/>
      <c r="H420" s="55"/>
      <c r="I420" s="55"/>
      <c r="J420" s="55"/>
      <c r="K420" s="138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3.5" customHeight="1">
      <c r="A421" s="55"/>
      <c r="B421" s="136"/>
      <c r="C421" s="137"/>
      <c r="D421" s="137"/>
      <c r="E421" s="137"/>
      <c r="F421" s="55"/>
      <c r="G421" s="55"/>
      <c r="H421" s="55"/>
      <c r="I421" s="55"/>
      <c r="J421" s="55"/>
      <c r="K421" s="138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3.5" customHeight="1">
      <c r="A422" s="55"/>
      <c r="B422" s="136"/>
      <c r="C422" s="137"/>
      <c r="D422" s="137"/>
      <c r="E422" s="137"/>
      <c r="F422" s="55"/>
      <c r="G422" s="55"/>
      <c r="H422" s="55"/>
      <c r="I422" s="55"/>
      <c r="J422" s="55"/>
      <c r="K422" s="138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3.5" customHeight="1">
      <c r="A423" s="55"/>
      <c r="B423" s="136"/>
      <c r="C423" s="137"/>
      <c r="D423" s="137"/>
      <c r="E423" s="137"/>
      <c r="F423" s="55"/>
      <c r="G423" s="55"/>
      <c r="H423" s="55"/>
      <c r="I423" s="55"/>
      <c r="J423" s="55"/>
      <c r="K423" s="138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3.5" customHeight="1">
      <c r="A424" s="55"/>
      <c r="B424" s="136"/>
      <c r="C424" s="137"/>
      <c r="D424" s="137"/>
      <c r="E424" s="137"/>
      <c r="F424" s="55"/>
      <c r="G424" s="55"/>
      <c r="H424" s="55"/>
      <c r="I424" s="55"/>
      <c r="J424" s="55"/>
      <c r="K424" s="138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3.5" customHeight="1">
      <c r="A425" s="55"/>
      <c r="B425" s="136"/>
      <c r="C425" s="137"/>
      <c r="D425" s="137"/>
      <c r="E425" s="137"/>
      <c r="F425" s="55"/>
      <c r="G425" s="55"/>
      <c r="H425" s="55"/>
      <c r="I425" s="55"/>
      <c r="J425" s="55"/>
      <c r="K425" s="138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3.5" customHeight="1">
      <c r="A426" s="55"/>
      <c r="B426" s="136"/>
      <c r="C426" s="137"/>
      <c r="D426" s="137"/>
      <c r="E426" s="137"/>
      <c r="F426" s="55"/>
      <c r="G426" s="55"/>
      <c r="H426" s="55"/>
      <c r="I426" s="55"/>
      <c r="J426" s="55"/>
      <c r="K426" s="138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3.5" customHeight="1">
      <c r="A427" s="55"/>
      <c r="B427" s="136"/>
      <c r="C427" s="137"/>
      <c r="D427" s="137"/>
      <c r="E427" s="137"/>
      <c r="F427" s="55"/>
      <c r="G427" s="55"/>
      <c r="H427" s="55"/>
      <c r="I427" s="55"/>
      <c r="J427" s="55"/>
      <c r="K427" s="138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3.5" customHeight="1">
      <c r="A428" s="55"/>
      <c r="B428" s="136"/>
      <c r="C428" s="137"/>
      <c r="D428" s="137"/>
      <c r="E428" s="137"/>
      <c r="F428" s="55"/>
      <c r="G428" s="55"/>
      <c r="H428" s="55"/>
      <c r="I428" s="55"/>
      <c r="J428" s="55"/>
      <c r="K428" s="138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3.5" customHeight="1">
      <c r="A429" s="55"/>
      <c r="B429" s="136"/>
      <c r="C429" s="137"/>
      <c r="D429" s="137"/>
      <c r="E429" s="137"/>
      <c r="F429" s="55"/>
      <c r="G429" s="55"/>
      <c r="H429" s="55"/>
      <c r="I429" s="55"/>
      <c r="J429" s="55"/>
      <c r="K429" s="138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3.5" customHeight="1">
      <c r="A430" s="55"/>
      <c r="B430" s="136"/>
      <c r="C430" s="137"/>
      <c r="D430" s="137"/>
      <c r="E430" s="137"/>
      <c r="F430" s="55"/>
      <c r="G430" s="55"/>
      <c r="H430" s="55"/>
      <c r="I430" s="55"/>
      <c r="J430" s="55"/>
      <c r="K430" s="138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3.5" customHeight="1">
      <c r="A431" s="55"/>
      <c r="B431" s="136"/>
      <c r="C431" s="137"/>
      <c r="D431" s="137"/>
      <c r="E431" s="137"/>
      <c r="F431" s="55"/>
      <c r="G431" s="55"/>
      <c r="H431" s="55"/>
      <c r="I431" s="55"/>
      <c r="J431" s="55"/>
      <c r="K431" s="138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3.5" customHeight="1">
      <c r="A432" s="55"/>
      <c r="B432" s="136"/>
      <c r="C432" s="137"/>
      <c r="D432" s="137"/>
      <c r="E432" s="137"/>
      <c r="F432" s="55"/>
      <c r="G432" s="55"/>
      <c r="H432" s="55"/>
      <c r="I432" s="55"/>
      <c r="J432" s="55"/>
      <c r="K432" s="138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3.5" customHeight="1">
      <c r="A433" s="55"/>
      <c r="B433" s="136"/>
      <c r="C433" s="137"/>
      <c r="D433" s="137"/>
      <c r="E433" s="137"/>
      <c r="F433" s="55"/>
      <c r="G433" s="55"/>
      <c r="H433" s="55"/>
      <c r="I433" s="55"/>
      <c r="J433" s="55"/>
      <c r="K433" s="138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3.5" customHeight="1">
      <c r="A434" s="55"/>
      <c r="B434" s="136"/>
      <c r="C434" s="137"/>
      <c r="D434" s="137"/>
      <c r="E434" s="137"/>
      <c r="F434" s="55"/>
      <c r="G434" s="55"/>
      <c r="H434" s="55"/>
      <c r="I434" s="55"/>
      <c r="J434" s="55"/>
      <c r="K434" s="138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3.5" customHeight="1">
      <c r="A435" s="55"/>
      <c r="B435" s="136"/>
      <c r="C435" s="137"/>
      <c r="D435" s="137"/>
      <c r="E435" s="137"/>
      <c r="F435" s="55"/>
      <c r="G435" s="55"/>
      <c r="H435" s="55"/>
      <c r="I435" s="55"/>
      <c r="J435" s="55"/>
      <c r="K435" s="138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3.5" customHeight="1">
      <c r="A436" s="55"/>
      <c r="B436" s="136"/>
      <c r="C436" s="137"/>
      <c r="D436" s="137"/>
      <c r="E436" s="137"/>
      <c r="F436" s="55"/>
      <c r="G436" s="55"/>
      <c r="H436" s="55"/>
      <c r="I436" s="55"/>
      <c r="J436" s="55"/>
      <c r="K436" s="138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3.5" customHeight="1">
      <c r="A437" s="55"/>
      <c r="B437" s="136"/>
      <c r="C437" s="137"/>
      <c r="D437" s="137"/>
      <c r="E437" s="137"/>
      <c r="F437" s="55"/>
      <c r="G437" s="55"/>
      <c r="H437" s="55"/>
      <c r="I437" s="55"/>
      <c r="J437" s="55"/>
      <c r="K437" s="138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3.5" customHeight="1">
      <c r="A438" s="55"/>
      <c r="B438" s="136"/>
      <c r="C438" s="137"/>
      <c r="D438" s="137"/>
      <c r="E438" s="137"/>
      <c r="F438" s="55"/>
      <c r="G438" s="55"/>
      <c r="H438" s="55"/>
      <c r="I438" s="55"/>
      <c r="J438" s="55"/>
      <c r="K438" s="138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3.5" customHeight="1">
      <c r="A439" s="55"/>
      <c r="B439" s="136"/>
      <c r="C439" s="137"/>
      <c r="D439" s="137"/>
      <c r="E439" s="137"/>
      <c r="F439" s="55"/>
      <c r="G439" s="55"/>
      <c r="H439" s="55"/>
      <c r="I439" s="55"/>
      <c r="J439" s="55"/>
      <c r="K439" s="138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3.5" customHeight="1">
      <c r="A440" s="55"/>
      <c r="B440" s="136"/>
      <c r="C440" s="137"/>
      <c r="D440" s="137"/>
      <c r="E440" s="137"/>
      <c r="F440" s="55"/>
      <c r="G440" s="55"/>
      <c r="H440" s="55"/>
      <c r="I440" s="55"/>
      <c r="J440" s="55"/>
      <c r="K440" s="138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3.5" customHeight="1">
      <c r="A441" s="55"/>
      <c r="B441" s="136"/>
      <c r="C441" s="137"/>
      <c r="D441" s="137"/>
      <c r="E441" s="137"/>
      <c r="F441" s="55"/>
      <c r="G441" s="55"/>
      <c r="H441" s="55"/>
      <c r="I441" s="55"/>
      <c r="J441" s="55"/>
      <c r="K441" s="138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3.5" customHeight="1">
      <c r="A442" s="55"/>
      <c r="B442" s="136"/>
      <c r="C442" s="137"/>
      <c r="D442" s="137"/>
      <c r="E442" s="137"/>
      <c r="F442" s="55"/>
      <c r="G442" s="55"/>
      <c r="H442" s="55"/>
      <c r="I442" s="55"/>
      <c r="J442" s="55"/>
      <c r="K442" s="138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3.5" customHeight="1">
      <c r="A443" s="55"/>
      <c r="B443" s="136"/>
      <c r="C443" s="137"/>
      <c r="D443" s="137"/>
      <c r="E443" s="137"/>
      <c r="F443" s="55"/>
      <c r="G443" s="55"/>
      <c r="H443" s="55"/>
      <c r="I443" s="55"/>
      <c r="J443" s="55"/>
      <c r="K443" s="138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3.5" customHeight="1">
      <c r="A444" s="55"/>
      <c r="B444" s="136"/>
      <c r="C444" s="137"/>
      <c r="D444" s="137"/>
      <c r="E444" s="137"/>
      <c r="F444" s="55"/>
      <c r="G444" s="55"/>
      <c r="H444" s="55"/>
      <c r="I444" s="55"/>
      <c r="J444" s="55"/>
      <c r="K444" s="138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3.5" customHeight="1">
      <c r="A445" s="55"/>
      <c r="B445" s="136"/>
      <c r="C445" s="137"/>
      <c r="D445" s="137"/>
      <c r="E445" s="137"/>
      <c r="F445" s="55"/>
      <c r="G445" s="55"/>
      <c r="H445" s="55"/>
      <c r="I445" s="55"/>
      <c r="J445" s="55"/>
      <c r="K445" s="138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3.5" customHeight="1">
      <c r="A446" s="55"/>
      <c r="B446" s="136"/>
      <c r="C446" s="137"/>
      <c r="D446" s="137"/>
      <c r="E446" s="137"/>
      <c r="F446" s="55"/>
      <c r="G446" s="55"/>
      <c r="H446" s="55"/>
      <c r="I446" s="55"/>
      <c r="J446" s="55"/>
      <c r="K446" s="138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3.5" customHeight="1">
      <c r="A447" s="55"/>
      <c r="B447" s="136"/>
      <c r="C447" s="137"/>
      <c r="D447" s="137"/>
      <c r="E447" s="137"/>
      <c r="F447" s="55"/>
      <c r="G447" s="55"/>
      <c r="H447" s="55"/>
      <c r="I447" s="55"/>
      <c r="J447" s="55"/>
      <c r="K447" s="138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3.5" customHeight="1">
      <c r="A448" s="55"/>
      <c r="B448" s="136"/>
      <c r="C448" s="137"/>
      <c r="D448" s="137"/>
      <c r="E448" s="137"/>
      <c r="F448" s="55"/>
      <c r="G448" s="55"/>
      <c r="H448" s="55"/>
      <c r="I448" s="55"/>
      <c r="J448" s="55"/>
      <c r="K448" s="138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3.5" customHeight="1">
      <c r="A449" s="55"/>
      <c r="B449" s="136"/>
      <c r="C449" s="137"/>
      <c r="D449" s="137"/>
      <c r="E449" s="137"/>
      <c r="F449" s="55"/>
      <c r="G449" s="55"/>
      <c r="H449" s="55"/>
      <c r="I449" s="55"/>
      <c r="J449" s="55"/>
      <c r="K449" s="138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3.5" customHeight="1">
      <c r="A450" s="55"/>
      <c r="B450" s="136"/>
      <c r="C450" s="137"/>
      <c r="D450" s="137"/>
      <c r="E450" s="137"/>
      <c r="F450" s="55"/>
      <c r="G450" s="55"/>
      <c r="H450" s="55"/>
      <c r="I450" s="55"/>
      <c r="J450" s="55"/>
      <c r="K450" s="138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3.5" customHeight="1">
      <c r="A451" s="55"/>
      <c r="B451" s="136"/>
      <c r="C451" s="137"/>
      <c r="D451" s="137"/>
      <c r="E451" s="137"/>
      <c r="F451" s="55"/>
      <c r="G451" s="55"/>
      <c r="H451" s="55"/>
      <c r="I451" s="55"/>
      <c r="J451" s="55"/>
      <c r="K451" s="138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3.5" customHeight="1">
      <c r="A452" s="55"/>
      <c r="B452" s="136"/>
      <c r="C452" s="137"/>
      <c r="D452" s="137"/>
      <c r="E452" s="137"/>
      <c r="F452" s="55"/>
      <c r="G452" s="55"/>
      <c r="H452" s="55"/>
      <c r="I452" s="55"/>
      <c r="J452" s="55"/>
      <c r="K452" s="138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3.5" customHeight="1">
      <c r="A453" s="55"/>
      <c r="B453" s="136"/>
      <c r="C453" s="137"/>
      <c r="D453" s="137"/>
      <c r="E453" s="137"/>
      <c r="F453" s="55"/>
      <c r="G453" s="55"/>
      <c r="H453" s="55"/>
      <c r="I453" s="55"/>
      <c r="J453" s="55"/>
      <c r="K453" s="138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3.5" customHeight="1">
      <c r="A454" s="55"/>
      <c r="B454" s="136"/>
      <c r="C454" s="137"/>
      <c r="D454" s="137"/>
      <c r="E454" s="137"/>
      <c r="F454" s="55"/>
      <c r="G454" s="55"/>
      <c r="H454" s="55"/>
      <c r="I454" s="55"/>
      <c r="J454" s="55"/>
      <c r="K454" s="138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3.5" customHeight="1">
      <c r="A455" s="55"/>
      <c r="B455" s="136"/>
      <c r="C455" s="137"/>
      <c r="D455" s="137"/>
      <c r="E455" s="137"/>
      <c r="F455" s="55"/>
      <c r="G455" s="55"/>
      <c r="H455" s="55"/>
      <c r="I455" s="55"/>
      <c r="J455" s="55"/>
      <c r="K455" s="138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3.5" customHeight="1">
      <c r="A456" s="55"/>
      <c r="B456" s="136"/>
      <c r="C456" s="137"/>
      <c r="D456" s="137"/>
      <c r="E456" s="137"/>
      <c r="F456" s="55"/>
      <c r="G456" s="55"/>
      <c r="H456" s="55"/>
      <c r="I456" s="55"/>
      <c r="J456" s="55"/>
      <c r="K456" s="138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3.5" customHeight="1">
      <c r="A457" s="55"/>
      <c r="B457" s="136"/>
      <c r="C457" s="137"/>
      <c r="D457" s="137"/>
      <c r="E457" s="137"/>
      <c r="F457" s="55"/>
      <c r="G457" s="55"/>
      <c r="H457" s="55"/>
      <c r="I457" s="55"/>
      <c r="J457" s="55"/>
      <c r="K457" s="138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3.5" customHeight="1">
      <c r="A458" s="55"/>
      <c r="B458" s="136"/>
      <c r="C458" s="137"/>
      <c r="D458" s="137"/>
      <c r="E458" s="137"/>
      <c r="F458" s="55"/>
      <c r="G458" s="55"/>
      <c r="H458" s="55"/>
      <c r="I458" s="55"/>
      <c r="J458" s="55"/>
      <c r="K458" s="138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3.5" customHeight="1">
      <c r="A459" s="55"/>
      <c r="B459" s="136"/>
      <c r="C459" s="137"/>
      <c r="D459" s="137"/>
      <c r="E459" s="137"/>
      <c r="F459" s="55"/>
      <c r="G459" s="55"/>
      <c r="H459" s="55"/>
      <c r="I459" s="55"/>
      <c r="J459" s="55"/>
      <c r="K459" s="138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3.5" customHeight="1">
      <c r="A460" s="55"/>
      <c r="B460" s="136"/>
      <c r="C460" s="137"/>
      <c r="D460" s="137"/>
      <c r="E460" s="137"/>
      <c r="F460" s="55"/>
      <c r="G460" s="55"/>
      <c r="H460" s="55"/>
      <c r="I460" s="55"/>
      <c r="J460" s="55"/>
      <c r="K460" s="138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3.5" customHeight="1">
      <c r="A461" s="55"/>
      <c r="B461" s="136"/>
      <c r="C461" s="137"/>
      <c r="D461" s="137"/>
      <c r="E461" s="137"/>
      <c r="F461" s="55"/>
      <c r="G461" s="55"/>
      <c r="H461" s="55"/>
      <c r="I461" s="55"/>
      <c r="J461" s="55"/>
      <c r="K461" s="138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3.5" customHeight="1">
      <c r="A462" s="55"/>
      <c r="B462" s="136"/>
      <c r="C462" s="137"/>
      <c r="D462" s="137"/>
      <c r="E462" s="137"/>
      <c r="F462" s="55"/>
      <c r="G462" s="55"/>
      <c r="H462" s="55"/>
      <c r="I462" s="55"/>
      <c r="J462" s="55"/>
      <c r="K462" s="138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3.5" customHeight="1">
      <c r="A463" s="55"/>
      <c r="B463" s="136"/>
      <c r="C463" s="137"/>
      <c r="D463" s="137"/>
      <c r="E463" s="137"/>
      <c r="F463" s="55"/>
      <c r="G463" s="55"/>
      <c r="H463" s="55"/>
      <c r="I463" s="55"/>
      <c r="J463" s="55"/>
      <c r="K463" s="138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3.5" customHeight="1">
      <c r="A464" s="55"/>
      <c r="B464" s="136"/>
      <c r="C464" s="137"/>
      <c r="D464" s="137"/>
      <c r="E464" s="137"/>
      <c r="F464" s="55"/>
      <c r="G464" s="55"/>
      <c r="H464" s="55"/>
      <c r="I464" s="55"/>
      <c r="J464" s="55"/>
      <c r="K464" s="138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3.5" customHeight="1">
      <c r="A465" s="55"/>
      <c r="B465" s="136"/>
      <c r="C465" s="137"/>
      <c r="D465" s="137"/>
      <c r="E465" s="137"/>
      <c r="F465" s="55"/>
      <c r="G465" s="55"/>
      <c r="H465" s="55"/>
      <c r="I465" s="55"/>
      <c r="J465" s="55"/>
      <c r="K465" s="138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3.5" customHeight="1">
      <c r="A466" s="55"/>
      <c r="B466" s="136"/>
      <c r="C466" s="137"/>
      <c r="D466" s="137"/>
      <c r="E466" s="137"/>
      <c r="F466" s="55"/>
      <c r="G466" s="55"/>
      <c r="H466" s="55"/>
      <c r="I466" s="55"/>
      <c r="J466" s="55"/>
      <c r="K466" s="138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3.5" customHeight="1">
      <c r="A467" s="55"/>
      <c r="B467" s="136"/>
      <c r="C467" s="137"/>
      <c r="D467" s="137"/>
      <c r="E467" s="137"/>
      <c r="F467" s="55"/>
      <c r="G467" s="55"/>
      <c r="H467" s="55"/>
      <c r="I467" s="55"/>
      <c r="J467" s="55"/>
      <c r="K467" s="138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3.5" customHeight="1">
      <c r="A468" s="55"/>
      <c r="B468" s="136"/>
      <c r="C468" s="137"/>
      <c r="D468" s="137"/>
      <c r="E468" s="137"/>
      <c r="F468" s="55"/>
      <c r="G468" s="55"/>
      <c r="H468" s="55"/>
      <c r="I468" s="55"/>
      <c r="J468" s="55"/>
      <c r="K468" s="138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3.5" customHeight="1">
      <c r="A469" s="55"/>
      <c r="B469" s="136"/>
      <c r="C469" s="137"/>
      <c r="D469" s="137"/>
      <c r="E469" s="137"/>
      <c r="F469" s="55"/>
      <c r="G469" s="55"/>
      <c r="H469" s="55"/>
      <c r="I469" s="55"/>
      <c r="J469" s="55"/>
      <c r="K469" s="138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3.5" customHeight="1">
      <c r="A470" s="55"/>
      <c r="B470" s="136"/>
      <c r="C470" s="137"/>
      <c r="D470" s="137"/>
      <c r="E470" s="137"/>
      <c r="F470" s="55"/>
      <c r="G470" s="55"/>
      <c r="H470" s="55"/>
      <c r="I470" s="55"/>
      <c r="J470" s="55"/>
      <c r="K470" s="138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3.5" customHeight="1">
      <c r="A471" s="55"/>
      <c r="B471" s="136"/>
      <c r="C471" s="137"/>
      <c r="D471" s="137"/>
      <c r="E471" s="137"/>
      <c r="F471" s="55"/>
      <c r="G471" s="55"/>
      <c r="H471" s="55"/>
      <c r="I471" s="55"/>
      <c r="J471" s="55"/>
      <c r="K471" s="138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3.5" customHeight="1">
      <c r="A472" s="55"/>
      <c r="B472" s="136"/>
      <c r="C472" s="137"/>
      <c r="D472" s="137"/>
      <c r="E472" s="137"/>
      <c r="F472" s="55"/>
      <c r="G472" s="55"/>
      <c r="H472" s="55"/>
      <c r="I472" s="55"/>
      <c r="J472" s="55"/>
      <c r="K472" s="138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3.5" customHeight="1">
      <c r="A473" s="55"/>
      <c r="B473" s="136"/>
      <c r="C473" s="137"/>
      <c r="D473" s="137"/>
      <c r="E473" s="137"/>
      <c r="F473" s="55"/>
      <c r="G473" s="55"/>
      <c r="H473" s="55"/>
      <c r="I473" s="55"/>
      <c r="J473" s="55"/>
      <c r="K473" s="138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3.5" customHeight="1">
      <c r="A474" s="55"/>
      <c r="B474" s="136"/>
      <c r="C474" s="137"/>
      <c r="D474" s="137"/>
      <c r="E474" s="137"/>
      <c r="F474" s="55"/>
      <c r="G474" s="55"/>
      <c r="H474" s="55"/>
      <c r="I474" s="55"/>
      <c r="J474" s="55"/>
      <c r="K474" s="138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3.5" customHeight="1">
      <c r="A475" s="55"/>
      <c r="B475" s="136"/>
      <c r="C475" s="137"/>
      <c r="D475" s="137"/>
      <c r="E475" s="137"/>
      <c r="F475" s="55"/>
      <c r="G475" s="55"/>
      <c r="H475" s="55"/>
      <c r="I475" s="55"/>
      <c r="J475" s="55"/>
      <c r="K475" s="138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3.5" customHeight="1">
      <c r="A476" s="55"/>
      <c r="B476" s="136"/>
      <c r="C476" s="137"/>
      <c r="D476" s="137"/>
      <c r="E476" s="137"/>
      <c r="F476" s="55"/>
      <c r="G476" s="55"/>
      <c r="H476" s="55"/>
      <c r="I476" s="55"/>
      <c r="J476" s="55"/>
      <c r="K476" s="138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3.5" customHeight="1">
      <c r="A477" s="55"/>
      <c r="B477" s="136"/>
      <c r="C477" s="137"/>
      <c r="D477" s="137"/>
      <c r="E477" s="137"/>
      <c r="F477" s="55"/>
      <c r="G477" s="55"/>
      <c r="H477" s="55"/>
      <c r="I477" s="55"/>
      <c r="J477" s="55"/>
      <c r="K477" s="138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3.5" customHeight="1">
      <c r="A478" s="55"/>
      <c r="B478" s="136"/>
      <c r="C478" s="137"/>
      <c r="D478" s="137"/>
      <c r="E478" s="137"/>
      <c r="F478" s="55"/>
      <c r="G478" s="55"/>
      <c r="H478" s="55"/>
      <c r="I478" s="55"/>
      <c r="J478" s="55"/>
      <c r="K478" s="138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3.5" customHeight="1">
      <c r="A479" s="55"/>
      <c r="B479" s="136"/>
      <c r="C479" s="137"/>
      <c r="D479" s="137"/>
      <c r="E479" s="137"/>
      <c r="F479" s="55"/>
      <c r="G479" s="55"/>
      <c r="H479" s="55"/>
      <c r="I479" s="55"/>
      <c r="J479" s="55"/>
      <c r="K479" s="138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3.5" customHeight="1">
      <c r="A480" s="55"/>
      <c r="B480" s="136"/>
      <c r="C480" s="137"/>
      <c r="D480" s="137"/>
      <c r="E480" s="137"/>
      <c r="F480" s="55"/>
      <c r="G480" s="55"/>
      <c r="H480" s="55"/>
      <c r="I480" s="55"/>
      <c r="J480" s="55"/>
      <c r="K480" s="138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3.5" customHeight="1">
      <c r="A481" s="55"/>
      <c r="B481" s="136"/>
      <c r="C481" s="137"/>
      <c r="D481" s="137"/>
      <c r="E481" s="137"/>
      <c r="F481" s="55"/>
      <c r="G481" s="55"/>
      <c r="H481" s="55"/>
      <c r="I481" s="55"/>
      <c r="J481" s="55"/>
      <c r="K481" s="138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3.5" customHeight="1">
      <c r="A482" s="55"/>
      <c r="B482" s="136"/>
      <c r="C482" s="137"/>
      <c r="D482" s="137"/>
      <c r="E482" s="137"/>
      <c r="F482" s="55"/>
      <c r="G482" s="55"/>
      <c r="H482" s="55"/>
      <c r="I482" s="55"/>
      <c r="J482" s="55"/>
      <c r="K482" s="138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3.5" customHeight="1">
      <c r="A483" s="55"/>
      <c r="B483" s="136"/>
      <c r="C483" s="137"/>
      <c r="D483" s="137"/>
      <c r="E483" s="137"/>
      <c r="F483" s="55"/>
      <c r="G483" s="55"/>
      <c r="H483" s="55"/>
      <c r="I483" s="55"/>
      <c r="J483" s="55"/>
      <c r="K483" s="138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3.5" customHeight="1">
      <c r="A484" s="55"/>
      <c r="B484" s="136"/>
      <c r="C484" s="137"/>
      <c r="D484" s="137"/>
      <c r="E484" s="137"/>
      <c r="F484" s="55"/>
      <c r="G484" s="55"/>
      <c r="H484" s="55"/>
      <c r="I484" s="55"/>
      <c r="J484" s="55"/>
      <c r="K484" s="138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3.5" customHeight="1">
      <c r="A485" s="55"/>
      <c r="B485" s="136"/>
      <c r="C485" s="137"/>
      <c r="D485" s="137"/>
      <c r="E485" s="137"/>
      <c r="F485" s="55"/>
      <c r="G485" s="55"/>
      <c r="H485" s="55"/>
      <c r="I485" s="55"/>
      <c r="J485" s="55"/>
      <c r="K485" s="138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3.5" customHeight="1">
      <c r="A486" s="55"/>
      <c r="B486" s="136"/>
      <c r="C486" s="137"/>
      <c r="D486" s="137"/>
      <c r="E486" s="137"/>
      <c r="F486" s="55"/>
      <c r="G486" s="55"/>
      <c r="H486" s="55"/>
      <c r="I486" s="55"/>
      <c r="J486" s="55"/>
      <c r="K486" s="138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3.5" customHeight="1">
      <c r="A487" s="55"/>
      <c r="B487" s="136"/>
      <c r="C487" s="137"/>
      <c r="D487" s="137"/>
      <c r="E487" s="137"/>
      <c r="F487" s="55"/>
      <c r="G487" s="55"/>
      <c r="H487" s="55"/>
      <c r="I487" s="55"/>
      <c r="J487" s="55"/>
      <c r="K487" s="138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3.5" customHeight="1">
      <c r="A488" s="55"/>
      <c r="B488" s="136"/>
      <c r="C488" s="137"/>
      <c r="D488" s="137"/>
      <c r="E488" s="137"/>
      <c r="F488" s="55"/>
      <c r="G488" s="55"/>
      <c r="H488" s="55"/>
      <c r="I488" s="55"/>
      <c r="J488" s="55"/>
      <c r="K488" s="138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3.5" customHeight="1">
      <c r="A489" s="55"/>
      <c r="B489" s="136"/>
      <c r="C489" s="137"/>
      <c r="D489" s="137"/>
      <c r="E489" s="137"/>
      <c r="F489" s="55"/>
      <c r="G489" s="55"/>
      <c r="H489" s="55"/>
      <c r="I489" s="55"/>
      <c r="J489" s="55"/>
      <c r="K489" s="138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3.5" customHeight="1">
      <c r="A490" s="55"/>
      <c r="B490" s="136"/>
      <c r="C490" s="137"/>
      <c r="D490" s="137"/>
      <c r="E490" s="137"/>
      <c r="F490" s="55"/>
      <c r="G490" s="55"/>
      <c r="H490" s="55"/>
      <c r="I490" s="55"/>
      <c r="J490" s="55"/>
      <c r="K490" s="138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3.5" customHeight="1">
      <c r="A491" s="55"/>
      <c r="B491" s="136"/>
      <c r="C491" s="137"/>
      <c r="D491" s="137"/>
      <c r="E491" s="137"/>
      <c r="F491" s="55"/>
      <c r="G491" s="55"/>
      <c r="H491" s="55"/>
      <c r="I491" s="55"/>
      <c r="J491" s="55"/>
      <c r="K491" s="138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3.5" customHeight="1">
      <c r="A492" s="55"/>
      <c r="B492" s="136"/>
      <c r="C492" s="137"/>
      <c r="D492" s="137"/>
      <c r="E492" s="137"/>
      <c r="F492" s="55"/>
      <c r="G492" s="55"/>
      <c r="H492" s="55"/>
      <c r="I492" s="55"/>
      <c r="J492" s="55"/>
      <c r="K492" s="138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3.5" customHeight="1">
      <c r="A493" s="55"/>
      <c r="B493" s="136"/>
      <c r="C493" s="137"/>
      <c r="D493" s="137"/>
      <c r="E493" s="137"/>
      <c r="F493" s="55"/>
      <c r="G493" s="55"/>
      <c r="H493" s="55"/>
      <c r="I493" s="55"/>
      <c r="J493" s="55"/>
      <c r="K493" s="138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3.5" customHeight="1">
      <c r="A494" s="55"/>
      <c r="B494" s="136"/>
      <c r="C494" s="137"/>
      <c r="D494" s="137"/>
      <c r="E494" s="137"/>
      <c r="F494" s="55"/>
      <c r="G494" s="55"/>
      <c r="H494" s="55"/>
      <c r="I494" s="55"/>
      <c r="J494" s="55"/>
      <c r="K494" s="138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3.5" customHeight="1">
      <c r="A495" s="55"/>
      <c r="B495" s="136"/>
      <c r="C495" s="137"/>
      <c r="D495" s="137"/>
      <c r="E495" s="137"/>
      <c r="F495" s="55"/>
      <c r="G495" s="55"/>
      <c r="H495" s="55"/>
      <c r="I495" s="55"/>
      <c r="J495" s="55"/>
      <c r="K495" s="138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3.5" customHeight="1">
      <c r="A496" s="55"/>
      <c r="B496" s="136"/>
      <c r="C496" s="137"/>
      <c r="D496" s="137"/>
      <c r="E496" s="137"/>
      <c r="F496" s="55"/>
      <c r="G496" s="55"/>
      <c r="H496" s="55"/>
      <c r="I496" s="55"/>
      <c r="J496" s="55"/>
      <c r="K496" s="138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3.5" customHeight="1">
      <c r="A497" s="55"/>
      <c r="B497" s="136"/>
      <c r="C497" s="137"/>
      <c r="D497" s="137"/>
      <c r="E497" s="137"/>
      <c r="F497" s="55"/>
      <c r="G497" s="55"/>
      <c r="H497" s="55"/>
      <c r="I497" s="55"/>
      <c r="J497" s="55"/>
      <c r="K497" s="138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3.5" customHeight="1">
      <c r="A498" s="55"/>
      <c r="B498" s="136"/>
      <c r="C498" s="137"/>
      <c r="D498" s="137"/>
      <c r="E498" s="137"/>
      <c r="F498" s="55"/>
      <c r="G498" s="55"/>
      <c r="H498" s="55"/>
      <c r="I498" s="55"/>
      <c r="J498" s="55"/>
      <c r="K498" s="138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3.5" customHeight="1">
      <c r="A499" s="55"/>
      <c r="B499" s="136"/>
      <c r="C499" s="137"/>
      <c r="D499" s="137"/>
      <c r="E499" s="137"/>
      <c r="F499" s="55"/>
      <c r="G499" s="55"/>
      <c r="H499" s="55"/>
      <c r="I499" s="55"/>
      <c r="J499" s="55"/>
      <c r="K499" s="138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3.5" customHeight="1">
      <c r="A500" s="55"/>
      <c r="B500" s="136"/>
      <c r="C500" s="137"/>
      <c r="D500" s="137"/>
      <c r="E500" s="137"/>
      <c r="F500" s="55"/>
      <c r="G500" s="55"/>
      <c r="H500" s="55"/>
      <c r="I500" s="55"/>
      <c r="J500" s="55"/>
      <c r="K500" s="138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3.5" customHeight="1">
      <c r="A501" s="55"/>
      <c r="B501" s="136"/>
      <c r="C501" s="137"/>
      <c r="D501" s="137"/>
      <c r="E501" s="137"/>
      <c r="F501" s="55"/>
      <c r="G501" s="55"/>
      <c r="H501" s="55"/>
      <c r="I501" s="55"/>
      <c r="J501" s="55"/>
      <c r="K501" s="138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3.5" customHeight="1">
      <c r="A502" s="55"/>
      <c r="B502" s="136"/>
      <c r="C502" s="137"/>
      <c r="D502" s="137"/>
      <c r="E502" s="137"/>
      <c r="F502" s="55"/>
      <c r="G502" s="55"/>
      <c r="H502" s="55"/>
      <c r="I502" s="55"/>
      <c r="J502" s="55"/>
      <c r="K502" s="138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3.5" customHeight="1">
      <c r="A503" s="55"/>
      <c r="B503" s="136"/>
      <c r="C503" s="137"/>
      <c r="D503" s="137"/>
      <c r="E503" s="137"/>
      <c r="F503" s="55"/>
      <c r="G503" s="55"/>
      <c r="H503" s="55"/>
      <c r="I503" s="55"/>
      <c r="J503" s="55"/>
      <c r="K503" s="138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3.5" customHeight="1">
      <c r="A504" s="55"/>
      <c r="B504" s="136"/>
      <c r="C504" s="137"/>
      <c r="D504" s="137"/>
      <c r="E504" s="137"/>
      <c r="F504" s="55"/>
      <c r="G504" s="55"/>
      <c r="H504" s="55"/>
      <c r="I504" s="55"/>
      <c r="J504" s="55"/>
      <c r="K504" s="138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3.5" customHeight="1">
      <c r="A505" s="55"/>
      <c r="B505" s="136"/>
      <c r="C505" s="137"/>
      <c r="D505" s="137"/>
      <c r="E505" s="137"/>
      <c r="F505" s="55"/>
      <c r="G505" s="55"/>
      <c r="H505" s="55"/>
      <c r="I505" s="55"/>
      <c r="J505" s="55"/>
      <c r="K505" s="138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3.5" customHeight="1">
      <c r="A506" s="55"/>
      <c r="B506" s="136"/>
      <c r="C506" s="137"/>
      <c r="D506" s="137"/>
      <c r="E506" s="137"/>
      <c r="F506" s="55"/>
      <c r="G506" s="55"/>
      <c r="H506" s="55"/>
      <c r="I506" s="55"/>
      <c r="J506" s="55"/>
      <c r="K506" s="138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3.5" customHeight="1">
      <c r="A507" s="55"/>
      <c r="B507" s="136"/>
      <c r="C507" s="137"/>
      <c r="D507" s="137"/>
      <c r="E507" s="137"/>
      <c r="F507" s="55"/>
      <c r="G507" s="55"/>
      <c r="H507" s="55"/>
      <c r="I507" s="55"/>
      <c r="J507" s="55"/>
      <c r="K507" s="138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3.5" customHeight="1">
      <c r="A508" s="55"/>
      <c r="B508" s="136"/>
      <c r="C508" s="137"/>
      <c r="D508" s="137"/>
      <c r="E508" s="137"/>
      <c r="F508" s="55"/>
      <c r="G508" s="55"/>
      <c r="H508" s="55"/>
      <c r="I508" s="55"/>
      <c r="J508" s="55"/>
      <c r="K508" s="138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3.5" customHeight="1">
      <c r="A509" s="55"/>
      <c r="B509" s="136"/>
      <c r="C509" s="137"/>
      <c r="D509" s="137"/>
      <c r="E509" s="137"/>
      <c r="F509" s="55"/>
      <c r="G509" s="55"/>
      <c r="H509" s="55"/>
      <c r="I509" s="55"/>
      <c r="J509" s="55"/>
      <c r="K509" s="138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3.5" customHeight="1">
      <c r="A510" s="55"/>
      <c r="B510" s="136"/>
      <c r="C510" s="137"/>
      <c r="D510" s="137"/>
      <c r="E510" s="137"/>
      <c r="F510" s="55"/>
      <c r="G510" s="55"/>
      <c r="H510" s="55"/>
      <c r="I510" s="55"/>
      <c r="J510" s="55"/>
      <c r="K510" s="138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3.5" customHeight="1">
      <c r="A511" s="55"/>
      <c r="B511" s="136"/>
      <c r="C511" s="137"/>
      <c r="D511" s="137"/>
      <c r="E511" s="137"/>
      <c r="F511" s="55"/>
      <c r="G511" s="55"/>
      <c r="H511" s="55"/>
      <c r="I511" s="55"/>
      <c r="J511" s="55"/>
      <c r="K511" s="138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3.5" customHeight="1">
      <c r="A512" s="55"/>
      <c r="B512" s="136"/>
      <c r="C512" s="137"/>
      <c r="D512" s="137"/>
      <c r="E512" s="137"/>
      <c r="F512" s="55"/>
      <c r="G512" s="55"/>
      <c r="H512" s="55"/>
      <c r="I512" s="55"/>
      <c r="J512" s="55"/>
      <c r="K512" s="138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3.5" customHeight="1">
      <c r="A513" s="55"/>
      <c r="B513" s="136"/>
      <c r="C513" s="137"/>
      <c r="D513" s="137"/>
      <c r="E513" s="137"/>
      <c r="F513" s="55"/>
      <c r="G513" s="55"/>
      <c r="H513" s="55"/>
      <c r="I513" s="55"/>
      <c r="J513" s="55"/>
      <c r="K513" s="138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3.5" customHeight="1">
      <c r="A514" s="55"/>
      <c r="B514" s="136"/>
      <c r="C514" s="137"/>
      <c r="D514" s="137"/>
      <c r="E514" s="137"/>
      <c r="F514" s="55"/>
      <c r="G514" s="55"/>
      <c r="H514" s="55"/>
      <c r="I514" s="55"/>
      <c r="J514" s="55"/>
      <c r="K514" s="138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3.5" customHeight="1">
      <c r="A515" s="55"/>
      <c r="B515" s="136"/>
      <c r="C515" s="137"/>
      <c r="D515" s="137"/>
      <c r="E515" s="137"/>
      <c r="F515" s="55"/>
      <c r="G515" s="55"/>
      <c r="H515" s="55"/>
      <c r="I515" s="55"/>
      <c r="J515" s="55"/>
      <c r="K515" s="138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3.5" customHeight="1">
      <c r="A516" s="55"/>
      <c r="B516" s="136"/>
      <c r="C516" s="137"/>
      <c r="D516" s="137"/>
      <c r="E516" s="137"/>
      <c r="F516" s="55"/>
      <c r="G516" s="55"/>
      <c r="H516" s="55"/>
      <c r="I516" s="55"/>
      <c r="J516" s="55"/>
      <c r="K516" s="138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3.5" customHeight="1">
      <c r="A517" s="55"/>
      <c r="B517" s="136"/>
      <c r="C517" s="137"/>
      <c r="D517" s="137"/>
      <c r="E517" s="137"/>
      <c r="F517" s="55"/>
      <c r="G517" s="55"/>
      <c r="H517" s="55"/>
      <c r="I517" s="55"/>
      <c r="J517" s="55"/>
      <c r="K517" s="138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3.5" customHeight="1">
      <c r="A518" s="55"/>
      <c r="B518" s="136"/>
      <c r="C518" s="137"/>
      <c r="D518" s="137"/>
      <c r="E518" s="137"/>
      <c r="F518" s="55"/>
      <c r="G518" s="55"/>
      <c r="H518" s="55"/>
      <c r="I518" s="55"/>
      <c r="J518" s="55"/>
      <c r="K518" s="138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3.5" customHeight="1">
      <c r="A519" s="55"/>
      <c r="B519" s="136"/>
      <c r="C519" s="137"/>
      <c r="D519" s="137"/>
      <c r="E519" s="137"/>
      <c r="F519" s="55"/>
      <c r="G519" s="55"/>
      <c r="H519" s="55"/>
      <c r="I519" s="55"/>
      <c r="J519" s="55"/>
      <c r="K519" s="138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3.5" customHeight="1">
      <c r="A520" s="55"/>
      <c r="B520" s="136"/>
      <c r="C520" s="137"/>
      <c r="D520" s="137"/>
      <c r="E520" s="137"/>
      <c r="F520" s="55"/>
      <c r="G520" s="55"/>
      <c r="H520" s="55"/>
      <c r="I520" s="55"/>
      <c r="J520" s="55"/>
      <c r="K520" s="138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3.5" customHeight="1">
      <c r="A521" s="55"/>
      <c r="B521" s="136"/>
      <c r="C521" s="137"/>
      <c r="D521" s="137"/>
      <c r="E521" s="137"/>
      <c r="F521" s="55"/>
      <c r="G521" s="55"/>
      <c r="H521" s="55"/>
      <c r="I521" s="55"/>
      <c r="J521" s="55"/>
      <c r="K521" s="138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3.5" customHeight="1">
      <c r="A522" s="55"/>
      <c r="B522" s="136"/>
      <c r="C522" s="137"/>
      <c r="D522" s="137"/>
      <c r="E522" s="137"/>
      <c r="F522" s="55"/>
      <c r="G522" s="55"/>
      <c r="H522" s="55"/>
      <c r="I522" s="55"/>
      <c r="J522" s="55"/>
      <c r="K522" s="138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3.5" customHeight="1">
      <c r="A523" s="55"/>
      <c r="B523" s="136"/>
      <c r="C523" s="137"/>
      <c r="D523" s="137"/>
      <c r="E523" s="137"/>
      <c r="F523" s="55"/>
      <c r="G523" s="55"/>
      <c r="H523" s="55"/>
      <c r="I523" s="55"/>
      <c r="J523" s="55"/>
      <c r="K523" s="138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3.5" customHeight="1">
      <c r="A524" s="55"/>
      <c r="B524" s="136"/>
      <c r="C524" s="137"/>
      <c r="D524" s="137"/>
      <c r="E524" s="137"/>
      <c r="F524" s="55"/>
      <c r="G524" s="55"/>
      <c r="H524" s="55"/>
      <c r="I524" s="55"/>
      <c r="J524" s="55"/>
      <c r="K524" s="138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3.5" customHeight="1">
      <c r="A525" s="55"/>
      <c r="B525" s="136"/>
      <c r="C525" s="137"/>
      <c r="D525" s="137"/>
      <c r="E525" s="137"/>
      <c r="F525" s="55"/>
      <c r="G525" s="55"/>
      <c r="H525" s="55"/>
      <c r="I525" s="55"/>
      <c r="J525" s="55"/>
      <c r="K525" s="138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3.5" customHeight="1">
      <c r="A526" s="55"/>
      <c r="B526" s="136"/>
      <c r="C526" s="137"/>
      <c r="D526" s="137"/>
      <c r="E526" s="137"/>
      <c r="F526" s="55"/>
      <c r="G526" s="55"/>
      <c r="H526" s="55"/>
      <c r="I526" s="55"/>
      <c r="J526" s="55"/>
      <c r="K526" s="138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3.5" customHeight="1">
      <c r="A527" s="55"/>
      <c r="B527" s="136"/>
      <c r="C527" s="137"/>
      <c r="D527" s="137"/>
      <c r="E527" s="137"/>
      <c r="F527" s="55"/>
      <c r="G527" s="55"/>
      <c r="H527" s="55"/>
      <c r="I527" s="55"/>
      <c r="J527" s="55"/>
      <c r="K527" s="138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3.5" customHeight="1">
      <c r="A528" s="55"/>
      <c r="B528" s="136"/>
      <c r="C528" s="137"/>
      <c r="D528" s="137"/>
      <c r="E528" s="137"/>
      <c r="F528" s="55"/>
      <c r="G528" s="55"/>
      <c r="H528" s="55"/>
      <c r="I528" s="55"/>
      <c r="J528" s="55"/>
      <c r="K528" s="138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3.5" customHeight="1">
      <c r="A529" s="55"/>
      <c r="B529" s="136"/>
      <c r="C529" s="137"/>
      <c r="D529" s="137"/>
      <c r="E529" s="137"/>
      <c r="F529" s="55"/>
      <c r="G529" s="55"/>
      <c r="H529" s="55"/>
      <c r="I529" s="55"/>
      <c r="J529" s="55"/>
      <c r="K529" s="138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3.5" customHeight="1">
      <c r="A530" s="55"/>
      <c r="B530" s="136"/>
      <c r="C530" s="137"/>
      <c r="D530" s="137"/>
      <c r="E530" s="137"/>
      <c r="F530" s="55"/>
      <c r="G530" s="55"/>
      <c r="H530" s="55"/>
      <c r="I530" s="55"/>
      <c r="J530" s="55"/>
      <c r="K530" s="138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3.5" customHeight="1">
      <c r="A531" s="55"/>
      <c r="B531" s="136"/>
      <c r="C531" s="137"/>
      <c r="D531" s="137"/>
      <c r="E531" s="137"/>
      <c r="F531" s="55"/>
      <c r="G531" s="55"/>
      <c r="H531" s="55"/>
      <c r="I531" s="55"/>
      <c r="J531" s="55"/>
      <c r="K531" s="138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3.5" customHeight="1">
      <c r="A532" s="55"/>
      <c r="B532" s="136"/>
      <c r="C532" s="137"/>
      <c r="D532" s="137"/>
      <c r="E532" s="137"/>
      <c r="F532" s="55"/>
      <c r="G532" s="55"/>
      <c r="H532" s="55"/>
      <c r="I532" s="55"/>
      <c r="J532" s="55"/>
      <c r="K532" s="138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3.5" customHeight="1">
      <c r="A533" s="55"/>
      <c r="B533" s="136"/>
      <c r="C533" s="137"/>
      <c r="D533" s="137"/>
      <c r="E533" s="137"/>
      <c r="F533" s="55"/>
      <c r="G533" s="55"/>
      <c r="H533" s="55"/>
      <c r="I533" s="55"/>
      <c r="J533" s="55"/>
      <c r="K533" s="138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3.5" customHeight="1">
      <c r="A534" s="55"/>
      <c r="B534" s="136"/>
      <c r="C534" s="137"/>
      <c r="D534" s="137"/>
      <c r="E534" s="137"/>
      <c r="F534" s="55"/>
      <c r="G534" s="55"/>
      <c r="H534" s="55"/>
      <c r="I534" s="55"/>
      <c r="J534" s="55"/>
      <c r="K534" s="138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3.5" customHeight="1">
      <c r="A535" s="55"/>
      <c r="B535" s="136"/>
      <c r="C535" s="137"/>
      <c r="D535" s="137"/>
      <c r="E535" s="137"/>
      <c r="F535" s="55"/>
      <c r="G535" s="55"/>
      <c r="H535" s="55"/>
      <c r="I535" s="55"/>
      <c r="J535" s="55"/>
      <c r="K535" s="138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3.5" customHeight="1">
      <c r="A536" s="55"/>
      <c r="B536" s="136"/>
      <c r="C536" s="137"/>
      <c r="D536" s="137"/>
      <c r="E536" s="137"/>
      <c r="F536" s="55"/>
      <c r="G536" s="55"/>
      <c r="H536" s="55"/>
      <c r="I536" s="55"/>
      <c r="J536" s="55"/>
      <c r="K536" s="138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3.5" customHeight="1">
      <c r="A537" s="55"/>
      <c r="B537" s="136"/>
      <c r="C537" s="137"/>
      <c r="D537" s="137"/>
      <c r="E537" s="137"/>
      <c r="F537" s="55"/>
      <c r="G537" s="55"/>
      <c r="H537" s="55"/>
      <c r="I537" s="55"/>
      <c r="J537" s="55"/>
      <c r="K537" s="138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3.5" customHeight="1">
      <c r="A538" s="55"/>
      <c r="B538" s="136"/>
      <c r="C538" s="137"/>
      <c r="D538" s="137"/>
      <c r="E538" s="137"/>
      <c r="F538" s="55"/>
      <c r="G538" s="55"/>
      <c r="H538" s="55"/>
      <c r="I538" s="55"/>
      <c r="J538" s="55"/>
      <c r="K538" s="138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3.5" customHeight="1">
      <c r="A539" s="55"/>
      <c r="B539" s="136"/>
      <c r="C539" s="137"/>
      <c r="D539" s="137"/>
      <c r="E539" s="137"/>
      <c r="F539" s="55"/>
      <c r="G539" s="55"/>
      <c r="H539" s="55"/>
      <c r="I539" s="55"/>
      <c r="J539" s="55"/>
      <c r="K539" s="138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3.5" customHeight="1">
      <c r="A540" s="55"/>
      <c r="B540" s="136"/>
      <c r="C540" s="137"/>
      <c r="D540" s="137"/>
      <c r="E540" s="137"/>
      <c r="F540" s="55"/>
      <c r="G540" s="55"/>
      <c r="H540" s="55"/>
      <c r="I540" s="55"/>
      <c r="J540" s="55"/>
      <c r="K540" s="138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3.5" customHeight="1">
      <c r="A541" s="55"/>
      <c r="B541" s="136"/>
      <c r="C541" s="137"/>
      <c r="D541" s="137"/>
      <c r="E541" s="137"/>
      <c r="F541" s="55"/>
      <c r="G541" s="55"/>
      <c r="H541" s="55"/>
      <c r="I541" s="55"/>
      <c r="J541" s="55"/>
      <c r="K541" s="138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3.5" customHeight="1">
      <c r="A542" s="55"/>
      <c r="B542" s="136"/>
      <c r="C542" s="137"/>
      <c r="D542" s="137"/>
      <c r="E542" s="137"/>
      <c r="F542" s="55"/>
      <c r="G542" s="55"/>
      <c r="H542" s="55"/>
      <c r="I542" s="55"/>
      <c r="J542" s="55"/>
      <c r="K542" s="138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3.5" customHeight="1">
      <c r="A543" s="55"/>
      <c r="B543" s="136"/>
      <c r="C543" s="137"/>
      <c r="D543" s="137"/>
      <c r="E543" s="137"/>
      <c r="F543" s="55"/>
      <c r="G543" s="55"/>
      <c r="H543" s="55"/>
      <c r="I543" s="55"/>
      <c r="J543" s="55"/>
      <c r="K543" s="138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3.5" customHeight="1">
      <c r="A544" s="55"/>
      <c r="B544" s="136"/>
      <c r="C544" s="137"/>
      <c r="D544" s="137"/>
      <c r="E544" s="137"/>
      <c r="F544" s="55"/>
      <c r="G544" s="55"/>
      <c r="H544" s="55"/>
      <c r="I544" s="55"/>
      <c r="J544" s="55"/>
      <c r="K544" s="138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3.5" customHeight="1">
      <c r="A545" s="55"/>
      <c r="B545" s="136"/>
      <c r="C545" s="137"/>
      <c r="D545" s="137"/>
      <c r="E545" s="137"/>
      <c r="F545" s="55"/>
      <c r="G545" s="55"/>
      <c r="H545" s="55"/>
      <c r="I545" s="55"/>
      <c r="J545" s="55"/>
      <c r="K545" s="138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3.5" customHeight="1">
      <c r="A546" s="55"/>
      <c r="B546" s="136"/>
      <c r="C546" s="137"/>
      <c r="D546" s="137"/>
      <c r="E546" s="137"/>
      <c r="F546" s="55"/>
      <c r="G546" s="55"/>
      <c r="H546" s="55"/>
      <c r="I546" s="55"/>
      <c r="J546" s="55"/>
      <c r="K546" s="138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3.5" customHeight="1">
      <c r="A547" s="55"/>
      <c r="B547" s="136"/>
      <c r="C547" s="137"/>
      <c r="D547" s="137"/>
      <c r="E547" s="137"/>
      <c r="F547" s="55"/>
      <c r="G547" s="55"/>
      <c r="H547" s="55"/>
      <c r="I547" s="55"/>
      <c r="J547" s="55"/>
      <c r="K547" s="138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3.5" customHeight="1">
      <c r="A548" s="55"/>
      <c r="B548" s="136"/>
      <c r="C548" s="137"/>
      <c r="D548" s="137"/>
      <c r="E548" s="137"/>
      <c r="F548" s="55"/>
      <c r="G548" s="55"/>
      <c r="H548" s="55"/>
      <c r="I548" s="55"/>
      <c r="J548" s="55"/>
      <c r="K548" s="138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3.5" customHeight="1">
      <c r="A549" s="55"/>
      <c r="B549" s="136"/>
      <c r="C549" s="137"/>
      <c r="D549" s="137"/>
      <c r="E549" s="137"/>
      <c r="F549" s="55"/>
      <c r="G549" s="55"/>
      <c r="H549" s="55"/>
      <c r="I549" s="55"/>
      <c r="J549" s="55"/>
      <c r="K549" s="138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3.5" customHeight="1">
      <c r="A550" s="55"/>
      <c r="B550" s="136"/>
      <c r="C550" s="137"/>
      <c r="D550" s="137"/>
      <c r="E550" s="137"/>
      <c r="F550" s="55"/>
      <c r="G550" s="55"/>
      <c r="H550" s="55"/>
      <c r="I550" s="55"/>
      <c r="J550" s="55"/>
      <c r="K550" s="138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3.5" customHeight="1">
      <c r="A551" s="55"/>
      <c r="B551" s="136"/>
      <c r="C551" s="137"/>
      <c r="D551" s="137"/>
      <c r="E551" s="137"/>
      <c r="F551" s="55"/>
      <c r="G551" s="55"/>
      <c r="H551" s="55"/>
      <c r="I551" s="55"/>
      <c r="J551" s="55"/>
      <c r="K551" s="138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3.5" customHeight="1">
      <c r="A552" s="55"/>
      <c r="B552" s="136"/>
      <c r="C552" s="137"/>
      <c r="D552" s="137"/>
      <c r="E552" s="137"/>
      <c r="F552" s="55"/>
      <c r="G552" s="55"/>
      <c r="H552" s="55"/>
      <c r="I552" s="55"/>
      <c r="J552" s="55"/>
      <c r="K552" s="138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3.5" customHeight="1">
      <c r="A553" s="55"/>
      <c r="B553" s="136"/>
      <c r="C553" s="137"/>
      <c r="D553" s="137"/>
      <c r="E553" s="137"/>
      <c r="F553" s="55"/>
      <c r="G553" s="55"/>
      <c r="H553" s="55"/>
      <c r="I553" s="55"/>
      <c r="J553" s="55"/>
      <c r="K553" s="138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3.5" customHeight="1">
      <c r="A554" s="55"/>
      <c r="B554" s="136"/>
      <c r="C554" s="137"/>
      <c r="D554" s="137"/>
      <c r="E554" s="137"/>
      <c r="F554" s="55"/>
      <c r="G554" s="55"/>
      <c r="H554" s="55"/>
      <c r="I554" s="55"/>
      <c r="J554" s="55"/>
      <c r="K554" s="138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3.5" customHeight="1">
      <c r="A555" s="55"/>
      <c r="B555" s="136"/>
      <c r="C555" s="137"/>
      <c r="D555" s="137"/>
      <c r="E555" s="137"/>
      <c r="F555" s="55"/>
      <c r="G555" s="55"/>
      <c r="H555" s="55"/>
      <c r="I555" s="55"/>
      <c r="J555" s="55"/>
      <c r="K555" s="138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3.5" customHeight="1">
      <c r="A556" s="55"/>
      <c r="B556" s="136"/>
      <c r="C556" s="137"/>
      <c r="D556" s="137"/>
      <c r="E556" s="137"/>
      <c r="F556" s="55"/>
      <c r="G556" s="55"/>
      <c r="H556" s="55"/>
      <c r="I556" s="55"/>
      <c r="J556" s="55"/>
      <c r="K556" s="138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3.5" customHeight="1">
      <c r="A557" s="55"/>
      <c r="B557" s="136"/>
      <c r="C557" s="137"/>
      <c r="D557" s="137"/>
      <c r="E557" s="137"/>
      <c r="F557" s="55"/>
      <c r="G557" s="55"/>
      <c r="H557" s="55"/>
      <c r="I557" s="55"/>
      <c r="J557" s="55"/>
      <c r="K557" s="138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3.5" customHeight="1">
      <c r="A558" s="55"/>
      <c r="B558" s="136"/>
      <c r="C558" s="137"/>
      <c r="D558" s="137"/>
      <c r="E558" s="137"/>
      <c r="F558" s="55"/>
      <c r="G558" s="55"/>
      <c r="H558" s="55"/>
      <c r="I558" s="55"/>
      <c r="J558" s="55"/>
      <c r="K558" s="138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3.5" customHeight="1">
      <c r="A559" s="55"/>
      <c r="B559" s="136"/>
      <c r="C559" s="137"/>
      <c r="D559" s="137"/>
      <c r="E559" s="137"/>
      <c r="F559" s="55"/>
      <c r="G559" s="55"/>
      <c r="H559" s="55"/>
      <c r="I559" s="55"/>
      <c r="J559" s="55"/>
      <c r="K559" s="138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3.5" customHeight="1">
      <c r="A560" s="55"/>
      <c r="B560" s="136"/>
      <c r="C560" s="137"/>
      <c r="D560" s="137"/>
      <c r="E560" s="137"/>
      <c r="F560" s="55"/>
      <c r="G560" s="55"/>
      <c r="H560" s="55"/>
      <c r="I560" s="55"/>
      <c r="J560" s="55"/>
      <c r="K560" s="138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3.5" customHeight="1">
      <c r="A561" s="55"/>
      <c r="B561" s="136"/>
      <c r="C561" s="137"/>
      <c r="D561" s="137"/>
      <c r="E561" s="137"/>
      <c r="F561" s="55"/>
      <c r="G561" s="55"/>
      <c r="H561" s="55"/>
      <c r="I561" s="55"/>
      <c r="J561" s="55"/>
      <c r="K561" s="138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3.5" customHeight="1">
      <c r="A562" s="55"/>
      <c r="B562" s="136"/>
      <c r="C562" s="137"/>
      <c r="D562" s="137"/>
      <c r="E562" s="137"/>
      <c r="F562" s="55"/>
      <c r="G562" s="55"/>
      <c r="H562" s="55"/>
      <c r="I562" s="55"/>
      <c r="J562" s="55"/>
      <c r="K562" s="138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3.5" customHeight="1">
      <c r="A563" s="55"/>
      <c r="B563" s="136"/>
      <c r="C563" s="137"/>
      <c r="D563" s="137"/>
      <c r="E563" s="137"/>
      <c r="F563" s="55"/>
      <c r="G563" s="55"/>
      <c r="H563" s="55"/>
      <c r="I563" s="55"/>
      <c r="J563" s="55"/>
      <c r="K563" s="138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3.5" customHeight="1">
      <c r="A564" s="55"/>
      <c r="B564" s="136"/>
      <c r="C564" s="137"/>
      <c r="D564" s="137"/>
      <c r="E564" s="137"/>
      <c r="F564" s="55"/>
      <c r="G564" s="55"/>
      <c r="H564" s="55"/>
      <c r="I564" s="55"/>
      <c r="J564" s="55"/>
      <c r="K564" s="138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3.5" customHeight="1">
      <c r="A565" s="55"/>
      <c r="B565" s="136"/>
      <c r="C565" s="137"/>
      <c r="D565" s="137"/>
      <c r="E565" s="137"/>
      <c r="F565" s="55"/>
      <c r="G565" s="55"/>
      <c r="H565" s="55"/>
      <c r="I565" s="55"/>
      <c r="J565" s="55"/>
      <c r="K565" s="138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3.5" customHeight="1">
      <c r="A566" s="55"/>
      <c r="B566" s="136"/>
      <c r="C566" s="137"/>
      <c r="D566" s="137"/>
      <c r="E566" s="137"/>
      <c r="F566" s="55"/>
      <c r="G566" s="55"/>
      <c r="H566" s="55"/>
      <c r="I566" s="55"/>
      <c r="J566" s="55"/>
      <c r="K566" s="138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3.5" customHeight="1">
      <c r="A567" s="55"/>
      <c r="B567" s="136"/>
      <c r="C567" s="137"/>
      <c r="D567" s="137"/>
      <c r="E567" s="137"/>
      <c r="F567" s="55"/>
      <c r="G567" s="55"/>
      <c r="H567" s="55"/>
      <c r="I567" s="55"/>
      <c r="J567" s="55"/>
      <c r="K567" s="138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3.5" customHeight="1">
      <c r="A568" s="55"/>
      <c r="B568" s="136"/>
      <c r="C568" s="137"/>
      <c r="D568" s="137"/>
      <c r="E568" s="137"/>
      <c r="F568" s="55"/>
      <c r="G568" s="55"/>
      <c r="H568" s="55"/>
      <c r="I568" s="55"/>
      <c r="J568" s="55"/>
      <c r="K568" s="138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3.5" customHeight="1">
      <c r="A569" s="55"/>
      <c r="B569" s="136"/>
      <c r="C569" s="137"/>
      <c r="D569" s="137"/>
      <c r="E569" s="137"/>
      <c r="F569" s="55"/>
      <c r="G569" s="55"/>
      <c r="H569" s="55"/>
      <c r="I569" s="55"/>
      <c r="J569" s="55"/>
      <c r="K569" s="138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3.5" customHeight="1">
      <c r="A570" s="55"/>
      <c r="B570" s="136"/>
      <c r="C570" s="137"/>
      <c r="D570" s="137"/>
      <c r="E570" s="137"/>
      <c r="F570" s="55"/>
      <c r="G570" s="55"/>
      <c r="H570" s="55"/>
      <c r="I570" s="55"/>
      <c r="J570" s="55"/>
      <c r="K570" s="138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3.5" customHeight="1">
      <c r="A571" s="55"/>
      <c r="B571" s="136"/>
      <c r="C571" s="137"/>
      <c r="D571" s="137"/>
      <c r="E571" s="137"/>
      <c r="F571" s="55"/>
      <c r="G571" s="55"/>
      <c r="H571" s="55"/>
      <c r="I571" s="55"/>
      <c r="J571" s="55"/>
      <c r="K571" s="138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3.5" customHeight="1">
      <c r="A572" s="55"/>
      <c r="B572" s="136"/>
      <c r="C572" s="137"/>
      <c r="D572" s="137"/>
      <c r="E572" s="137"/>
      <c r="F572" s="55"/>
      <c r="G572" s="55"/>
      <c r="H572" s="55"/>
      <c r="I572" s="55"/>
      <c r="J572" s="55"/>
      <c r="K572" s="138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3.5" customHeight="1">
      <c r="A573" s="55"/>
      <c r="B573" s="136"/>
      <c r="C573" s="137"/>
      <c r="D573" s="137"/>
      <c r="E573" s="137"/>
      <c r="F573" s="55"/>
      <c r="G573" s="55"/>
      <c r="H573" s="55"/>
      <c r="I573" s="55"/>
      <c r="J573" s="55"/>
      <c r="K573" s="138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3.5" customHeight="1">
      <c r="A574" s="55"/>
      <c r="B574" s="136"/>
      <c r="C574" s="137"/>
      <c r="D574" s="137"/>
      <c r="E574" s="137"/>
      <c r="F574" s="55"/>
      <c r="G574" s="55"/>
      <c r="H574" s="55"/>
      <c r="I574" s="55"/>
      <c r="J574" s="55"/>
      <c r="K574" s="138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3.5" customHeight="1">
      <c r="A575" s="55"/>
      <c r="B575" s="136"/>
      <c r="C575" s="137"/>
      <c r="D575" s="137"/>
      <c r="E575" s="137"/>
      <c r="F575" s="55"/>
      <c r="G575" s="55"/>
      <c r="H575" s="55"/>
      <c r="I575" s="55"/>
      <c r="J575" s="55"/>
      <c r="K575" s="138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3.5" customHeight="1">
      <c r="A576" s="55"/>
      <c r="B576" s="136"/>
      <c r="C576" s="137"/>
      <c r="D576" s="137"/>
      <c r="E576" s="137"/>
      <c r="F576" s="55"/>
      <c r="G576" s="55"/>
      <c r="H576" s="55"/>
      <c r="I576" s="55"/>
      <c r="J576" s="55"/>
      <c r="K576" s="138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3.5" customHeight="1">
      <c r="A577" s="55"/>
      <c r="B577" s="136"/>
      <c r="C577" s="137"/>
      <c r="D577" s="137"/>
      <c r="E577" s="137"/>
      <c r="F577" s="55"/>
      <c r="G577" s="55"/>
      <c r="H577" s="55"/>
      <c r="I577" s="55"/>
      <c r="J577" s="55"/>
      <c r="K577" s="138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3.5" customHeight="1">
      <c r="A578" s="55"/>
      <c r="B578" s="136"/>
      <c r="C578" s="137"/>
      <c r="D578" s="137"/>
      <c r="E578" s="137"/>
      <c r="F578" s="55"/>
      <c r="G578" s="55"/>
      <c r="H578" s="55"/>
      <c r="I578" s="55"/>
      <c r="J578" s="55"/>
      <c r="K578" s="138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3.5" customHeight="1">
      <c r="A579" s="55"/>
      <c r="B579" s="136"/>
      <c r="C579" s="137"/>
      <c r="D579" s="137"/>
      <c r="E579" s="137"/>
      <c r="F579" s="55"/>
      <c r="G579" s="55"/>
      <c r="H579" s="55"/>
      <c r="I579" s="55"/>
      <c r="J579" s="55"/>
      <c r="K579" s="138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3.5" customHeight="1">
      <c r="A580" s="55"/>
      <c r="B580" s="136"/>
      <c r="C580" s="137"/>
      <c r="D580" s="137"/>
      <c r="E580" s="137"/>
      <c r="F580" s="55"/>
      <c r="G580" s="55"/>
      <c r="H580" s="55"/>
      <c r="I580" s="55"/>
      <c r="J580" s="55"/>
      <c r="K580" s="138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3.5" customHeight="1">
      <c r="A581" s="55"/>
      <c r="B581" s="136"/>
      <c r="C581" s="137"/>
      <c r="D581" s="137"/>
      <c r="E581" s="137"/>
      <c r="F581" s="55"/>
      <c r="G581" s="55"/>
      <c r="H581" s="55"/>
      <c r="I581" s="55"/>
      <c r="J581" s="55"/>
      <c r="K581" s="138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3.5" customHeight="1">
      <c r="A582" s="55"/>
      <c r="B582" s="136"/>
      <c r="C582" s="137"/>
      <c r="D582" s="137"/>
      <c r="E582" s="137"/>
      <c r="F582" s="55"/>
      <c r="G582" s="55"/>
      <c r="H582" s="55"/>
      <c r="I582" s="55"/>
      <c r="J582" s="55"/>
      <c r="K582" s="138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3.5" customHeight="1">
      <c r="A583" s="55"/>
      <c r="B583" s="136"/>
      <c r="C583" s="137"/>
      <c r="D583" s="137"/>
      <c r="E583" s="137"/>
      <c r="F583" s="55"/>
      <c r="G583" s="55"/>
      <c r="H583" s="55"/>
      <c r="I583" s="55"/>
      <c r="J583" s="55"/>
      <c r="K583" s="138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3.5" customHeight="1">
      <c r="A584" s="55"/>
      <c r="B584" s="136"/>
      <c r="C584" s="137"/>
      <c r="D584" s="137"/>
      <c r="E584" s="137"/>
      <c r="F584" s="55"/>
      <c r="G584" s="55"/>
      <c r="H584" s="55"/>
      <c r="I584" s="55"/>
      <c r="J584" s="55"/>
      <c r="K584" s="138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3.5" customHeight="1">
      <c r="A585" s="55"/>
      <c r="B585" s="136"/>
      <c r="C585" s="137"/>
      <c r="D585" s="137"/>
      <c r="E585" s="137"/>
      <c r="F585" s="55"/>
      <c r="G585" s="55"/>
      <c r="H585" s="55"/>
      <c r="I585" s="55"/>
      <c r="J585" s="55"/>
      <c r="K585" s="138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3.5" customHeight="1">
      <c r="A586" s="55"/>
      <c r="B586" s="136"/>
      <c r="C586" s="137"/>
      <c r="D586" s="137"/>
      <c r="E586" s="137"/>
      <c r="F586" s="55"/>
      <c r="G586" s="55"/>
      <c r="H586" s="55"/>
      <c r="I586" s="55"/>
      <c r="J586" s="55"/>
      <c r="K586" s="138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3.5" customHeight="1">
      <c r="A587" s="55"/>
      <c r="B587" s="136"/>
      <c r="C587" s="137"/>
      <c r="D587" s="137"/>
      <c r="E587" s="137"/>
      <c r="F587" s="55"/>
      <c r="G587" s="55"/>
      <c r="H587" s="55"/>
      <c r="I587" s="55"/>
      <c r="J587" s="55"/>
      <c r="K587" s="138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3.5" customHeight="1">
      <c r="A588" s="55"/>
      <c r="B588" s="136"/>
      <c r="C588" s="137"/>
      <c r="D588" s="137"/>
      <c r="E588" s="137"/>
      <c r="F588" s="55"/>
      <c r="G588" s="55"/>
      <c r="H588" s="55"/>
      <c r="I588" s="55"/>
      <c r="J588" s="55"/>
      <c r="K588" s="138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3.5" customHeight="1">
      <c r="A589" s="55"/>
      <c r="B589" s="136"/>
      <c r="C589" s="137"/>
      <c r="D589" s="137"/>
      <c r="E589" s="137"/>
      <c r="F589" s="55"/>
      <c r="G589" s="55"/>
      <c r="H589" s="55"/>
      <c r="I589" s="55"/>
      <c r="J589" s="55"/>
      <c r="K589" s="138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3.5" customHeight="1">
      <c r="A590" s="55"/>
      <c r="B590" s="136"/>
      <c r="C590" s="137"/>
      <c r="D590" s="137"/>
      <c r="E590" s="137"/>
      <c r="F590" s="55"/>
      <c r="G590" s="55"/>
      <c r="H590" s="55"/>
      <c r="I590" s="55"/>
      <c r="J590" s="55"/>
      <c r="K590" s="138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3.5" customHeight="1">
      <c r="A591" s="55"/>
      <c r="B591" s="136"/>
      <c r="C591" s="137"/>
      <c r="D591" s="137"/>
      <c r="E591" s="137"/>
      <c r="F591" s="55"/>
      <c r="G591" s="55"/>
      <c r="H591" s="55"/>
      <c r="I591" s="55"/>
      <c r="J591" s="55"/>
      <c r="K591" s="138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3.5" customHeight="1">
      <c r="A592" s="55"/>
      <c r="B592" s="136"/>
      <c r="C592" s="137"/>
      <c r="D592" s="137"/>
      <c r="E592" s="137"/>
      <c r="F592" s="55"/>
      <c r="G592" s="55"/>
      <c r="H592" s="55"/>
      <c r="I592" s="55"/>
      <c r="J592" s="55"/>
      <c r="K592" s="138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3.5" customHeight="1">
      <c r="A593" s="55"/>
      <c r="B593" s="136"/>
      <c r="C593" s="137"/>
      <c r="D593" s="137"/>
      <c r="E593" s="137"/>
      <c r="F593" s="55"/>
      <c r="G593" s="55"/>
      <c r="H593" s="55"/>
      <c r="I593" s="55"/>
      <c r="J593" s="55"/>
      <c r="K593" s="138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3.5" customHeight="1">
      <c r="A594" s="55"/>
      <c r="B594" s="136"/>
      <c r="C594" s="137"/>
      <c r="D594" s="137"/>
      <c r="E594" s="137"/>
      <c r="F594" s="55"/>
      <c r="G594" s="55"/>
      <c r="H594" s="55"/>
      <c r="I594" s="55"/>
      <c r="J594" s="55"/>
      <c r="K594" s="138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3.5" customHeight="1">
      <c r="A595" s="55"/>
      <c r="B595" s="136"/>
      <c r="C595" s="137"/>
      <c r="D595" s="137"/>
      <c r="E595" s="137"/>
      <c r="F595" s="55"/>
      <c r="G595" s="55"/>
      <c r="H595" s="55"/>
      <c r="I595" s="55"/>
      <c r="J595" s="55"/>
      <c r="K595" s="138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3.5" customHeight="1">
      <c r="A596" s="55"/>
      <c r="B596" s="136"/>
      <c r="C596" s="137"/>
      <c r="D596" s="137"/>
      <c r="E596" s="137"/>
      <c r="F596" s="55"/>
      <c r="G596" s="55"/>
      <c r="H596" s="55"/>
      <c r="I596" s="55"/>
      <c r="J596" s="55"/>
      <c r="K596" s="138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3.5" customHeight="1">
      <c r="A597" s="55"/>
      <c r="B597" s="136"/>
      <c r="C597" s="137"/>
      <c r="D597" s="137"/>
      <c r="E597" s="137"/>
      <c r="F597" s="55"/>
      <c r="G597" s="55"/>
      <c r="H597" s="55"/>
      <c r="I597" s="55"/>
      <c r="J597" s="55"/>
      <c r="K597" s="138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3.5" customHeight="1">
      <c r="A598" s="55"/>
      <c r="B598" s="136"/>
      <c r="C598" s="137"/>
      <c r="D598" s="137"/>
      <c r="E598" s="137"/>
      <c r="F598" s="55"/>
      <c r="G598" s="55"/>
      <c r="H598" s="55"/>
      <c r="I598" s="55"/>
      <c r="J598" s="55"/>
      <c r="K598" s="138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3.5" customHeight="1">
      <c r="A599" s="55"/>
      <c r="B599" s="136"/>
      <c r="C599" s="137"/>
      <c r="D599" s="137"/>
      <c r="E599" s="137"/>
      <c r="F599" s="55"/>
      <c r="G599" s="55"/>
      <c r="H599" s="55"/>
      <c r="I599" s="55"/>
      <c r="J599" s="55"/>
      <c r="K599" s="138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3.5" customHeight="1">
      <c r="A600" s="55"/>
      <c r="B600" s="136"/>
      <c r="C600" s="137"/>
      <c r="D600" s="137"/>
      <c r="E600" s="137"/>
      <c r="F600" s="55"/>
      <c r="G600" s="55"/>
      <c r="H600" s="55"/>
      <c r="I600" s="55"/>
      <c r="J600" s="55"/>
      <c r="K600" s="138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3.5" customHeight="1">
      <c r="A601" s="55"/>
      <c r="B601" s="136"/>
      <c r="C601" s="137"/>
      <c r="D601" s="137"/>
      <c r="E601" s="137"/>
      <c r="F601" s="55"/>
      <c r="G601" s="55"/>
      <c r="H601" s="55"/>
      <c r="I601" s="55"/>
      <c r="J601" s="55"/>
      <c r="K601" s="138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3.5" customHeight="1">
      <c r="A602" s="55"/>
      <c r="B602" s="136"/>
      <c r="C602" s="137"/>
      <c r="D602" s="137"/>
      <c r="E602" s="137"/>
      <c r="F602" s="55"/>
      <c r="G602" s="55"/>
      <c r="H602" s="55"/>
      <c r="I602" s="55"/>
      <c r="J602" s="55"/>
      <c r="K602" s="138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3.5" customHeight="1">
      <c r="A603" s="55"/>
      <c r="B603" s="136"/>
      <c r="C603" s="137"/>
      <c r="D603" s="137"/>
      <c r="E603" s="137"/>
      <c r="F603" s="55"/>
      <c r="G603" s="55"/>
      <c r="H603" s="55"/>
      <c r="I603" s="55"/>
      <c r="J603" s="55"/>
      <c r="K603" s="138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3.5" customHeight="1">
      <c r="A604" s="55"/>
      <c r="B604" s="136"/>
      <c r="C604" s="137"/>
      <c r="D604" s="137"/>
      <c r="E604" s="137"/>
      <c r="F604" s="55"/>
      <c r="G604" s="55"/>
      <c r="H604" s="55"/>
      <c r="I604" s="55"/>
      <c r="J604" s="55"/>
      <c r="K604" s="138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3.5" customHeight="1">
      <c r="A605" s="55"/>
      <c r="B605" s="136"/>
      <c r="C605" s="137"/>
      <c r="D605" s="137"/>
      <c r="E605" s="137"/>
      <c r="F605" s="55"/>
      <c r="G605" s="55"/>
      <c r="H605" s="55"/>
      <c r="I605" s="55"/>
      <c r="J605" s="55"/>
      <c r="K605" s="138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3.5" customHeight="1">
      <c r="A606" s="55"/>
      <c r="B606" s="136"/>
      <c r="C606" s="137"/>
      <c r="D606" s="137"/>
      <c r="E606" s="137"/>
      <c r="F606" s="55"/>
      <c r="G606" s="55"/>
      <c r="H606" s="55"/>
      <c r="I606" s="55"/>
      <c r="J606" s="55"/>
      <c r="K606" s="138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3.5" customHeight="1">
      <c r="A607" s="55"/>
      <c r="B607" s="136"/>
      <c r="C607" s="137"/>
      <c r="D607" s="137"/>
      <c r="E607" s="137"/>
      <c r="F607" s="55"/>
      <c r="G607" s="55"/>
      <c r="H607" s="55"/>
      <c r="I607" s="55"/>
      <c r="J607" s="55"/>
      <c r="K607" s="138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3.5" customHeight="1">
      <c r="A608" s="55"/>
      <c r="B608" s="136"/>
      <c r="C608" s="137"/>
      <c r="D608" s="137"/>
      <c r="E608" s="137"/>
      <c r="F608" s="55"/>
      <c r="G608" s="55"/>
      <c r="H608" s="55"/>
      <c r="I608" s="55"/>
      <c r="J608" s="55"/>
      <c r="K608" s="138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3.5" customHeight="1">
      <c r="A609" s="55"/>
      <c r="B609" s="136"/>
      <c r="C609" s="137"/>
      <c r="D609" s="137"/>
      <c r="E609" s="137"/>
      <c r="F609" s="55"/>
      <c r="G609" s="55"/>
      <c r="H609" s="55"/>
      <c r="I609" s="55"/>
      <c r="J609" s="55"/>
      <c r="K609" s="138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3.5" customHeight="1">
      <c r="A610" s="55"/>
      <c r="B610" s="136"/>
      <c r="C610" s="137"/>
      <c r="D610" s="137"/>
      <c r="E610" s="137"/>
      <c r="F610" s="55"/>
      <c r="G610" s="55"/>
      <c r="H610" s="55"/>
      <c r="I610" s="55"/>
      <c r="J610" s="55"/>
      <c r="K610" s="138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3.5" customHeight="1">
      <c r="A611" s="55"/>
      <c r="B611" s="136"/>
      <c r="C611" s="137"/>
      <c r="D611" s="137"/>
      <c r="E611" s="137"/>
      <c r="F611" s="55"/>
      <c r="G611" s="55"/>
      <c r="H611" s="55"/>
      <c r="I611" s="55"/>
      <c r="J611" s="55"/>
      <c r="K611" s="138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3.5" customHeight="1">
      <c r="A612" s="55"/>
      <c r="B612" s="136"/>
      <c r="C612" s="137"/>
      <c r="D612" s="137"/>
      <c r="E612" s="137"/>
      <c r="F612" s="55"/>
      <c r="G612" s="55"/>
      <c r="H612" s="55"/>
      <c r="I612" s="55"/>
      <c r="J612" s="55"/>
      <c r="K612" s="138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3.5" customHeight="1">
      <c r="A613" s="55"/>
      <c r="B613" s="136"/>
      <c r="C613" s="137"/>
      <c r="D613" s="137"/>
      <c r="E613" s="137"/>
      <c r="F613" s="55"/>
      <c r="G613" s="55"/>
      <c r="H613" s="55"/>
      <c r="I613" s="55"/>
      <c r="J613" s="55"/>
      <c r="K613" s="138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3.5" customHeight="1">
      <c r="A614" s="55"/>
      <c r="B614" s="136"/>
      <c r="C614" s="137"/>
      <c r="D614" s="137"/>
      <c r="E614" s="137"/>
      <c r="F614" s="55"/>
      <c r="G614" s="55"/>
      <c r="H614" s="55"/>
      <c r="I614" s="55"/>
      <c r="J614" s="55"/>
      <c r="K614" s="138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3.5" customHeight="1">
      <c r="A615" s="55"/>
      <c r="B615" s="136"/>
      <c r="C615" s="137"/>
      <c r="D615" s="137"/>
      <c r="E615" s="137"/>
      <c r="F615" s="55"/>
      <c r="G615" s="55"/>
      <c r="H615" s="55"/>
      <c r="I615" s="55"/>
      <c r="J615" s="55"/>
      <c r="K615" s="138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3.5" customHeight="1">
      <c r="A616" s="55"/>
      <c r="B616" s="136"/>
      <c r="C616" s="137"/>
      <c r="D616" s="137"/>
      <c r="E616" s="137"/>
      <c r="F616" s="55"/>
      <c r="G616" s="55"/>
      <c r="H616" s="55"/>
      <c r="I616" s="55"/>
      <c r="J616" s="55"/>
      <c r="K616" s="138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3.5" customHeight="1">
      <c r="A617" s="55"/>
      <c r="B617" s="136"/>
      <c r="C617" s="137"/>
      <c r="D617" s="137"/>
      <c r="E617" s="137"/>
      <c r="F617" s="55"/>
      <c r="G617" s="55"/>
      <c r="H617" s="55"/>
      <c r="I617" s="55"/>
      <c r="J617" s="55"/>
      <c r="K617" s="138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3.5" customHeight="1">
      <c r="A618" s="55"/>
      <c r="B618" s="136"/>
      <c r="C618" s="137"/>
      <c r="D618" s="137"/>
      <c r="E618" s="137"/>
      <c r="F618" s="55"/>
      <c r="G618" s="55"/>
      <c r="H618" s="55"/>
      <c r="I618" s="55"/>
      <c r="J618" s="55"/>
      <c r="K618" s="138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3.5" customHeight="1">
      <c r="A619" s="55"/>
      <c r="B619" s="136"/>
      <c r="C619" s="137"/>
      <c r="D619" s="137"/>
      <c r="E619" s="137"/>
      <c r="F619" s="55"/>
      <c r="G619" s="55"/>
      <c r="H619" s="55"/>
      <c r="I619" s="55"/>
      <c r="J619" s="55"/>
      <c r="K619" s="138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3.5" customHeight="1">
      <c r="A620" s="55"/>
      <c r="B620" s="136"/>
      <c r="C620" s="137"/>
      <c r="D620" s="137"/>
      <c r="E620" s="137"/>
      <c r="F620" s="55"/>
      <c r="G620" s="55"/>
      <c r="H620" s="55"/>
      <c r="I620" s="55"/>
      <c r="J620" s="55"/>
      <c r="K620" s="138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3.5" customHeight="1">
      <c r="A621" s="55"/>
      <c r="B621" s="136"/>
      <c r="C621" s="137"/>
      <c r="D621" s="137"/>
      <c r="E621" s="137"/>
      <c r="F621" s="55"/>
      <c r="G621" s="55"/>
      <c r="H621" s="55"/>
      <c r="I621" s="55"/>
      <c r="J621" s="55"/>
      <c r="K621" s="138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3.5" customHeight="1">
      <c r="A622" s="55"/>
      <c r="B622" s="136"/>
      <c r="C622" s="137"/>
      <c r="D622" s="137"/>
      <c r="E622" s="137"/>
      <c r="F622" s="55"/>
      <c r="G622" s="55"/>
      <c r="H622" s="55"/>
      <c r="I622" s="55"/>
      <c r="J622" s="55"/>
      <c r="K622" s="138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3.5" customHeight="1">
      <c r="A623" s="55"/>
      <c r="B623" s="136"/>
      <c r="C623" s="137"/>
      <c r="D623" s="137"/>
      <c r="E623" s="137"/>
      <c r="F623" s="55"/>
      <c r="G623" s="55"/>
      <c r="H623" s="55"/>
      <c r="I623" s="55"/>
      <c r="J623" s="55"/>
      <c r="K623" s="138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3.5" customHeight="1">
      <c r="A624" s="55"/>
      <c r="B624" s="136"/>
      <c r="C624" s="137"/>
      <c r="D624" s="137"/>
      <c r="E624" s="137"/>
      <c r="F624" s="55"/>
      <c r="G624" s="55"/>
      <c r="H624" s="55"/>
      <c r="I624" s="55"/>
      <c r="J624" s="55"/>
      <c r="K624" s="138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3.5" customHeight="1">
      <c r="A625" s="55"/>
      <c r="B625" s="136"/>
      <c r="C625" s="137"/>
      <c r="D625" s="137"/>
      <c r="E625" s="137"/>
      <c r="F625" s="55"/>
      <c r="G625" s="55"/>
      <c r="H625" s="55"/>
      <c r="I625" s="55"/>
      <c r="J625" s="55"/>
      <c r="K625" s="138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3.5" customHeight="1">
      <c r="A626" s="55"/>
      <c r="B626" s="136"/>
      <c r="C626" s="137"/>
      <c r="D626" s="137"/>
      <c r="E626" s="137"/>
      <c r="F626" s="55"/>
      <c r="G626" s="55"/>
      <c r="H626" s="55"/>
      <c r="I626" s="55"/>
      <c r="J626" s="55"/>
      <c r="K626" s="138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3.5" customHeight="1">
      <c r="A627" s="55"/>
      <c r="B627" s="136"/>
      <c r="C627" s="137"/>
      <c r="D627" s="137"/>
      <c r="E627" s="137"/>
      <c r="F627" s="55"/>
      <c r="G627" s="55"/>
      <c r="H627" s="55"/>
      <c r="I627" s="55"/>
      <c r="J627" s="55"/>
      <c r="K627" s="138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3.5" customHeight="1">
      <c r="A628" s="55"/>
      <c r="B628" s="136"/>
      <c r="C628" s="137"/>
      <c r="D628" s="137"/>
      <c r="E628" s="137"/>
      <c r="F628" s="55"/>
      <c r="G628" s="55"/>
      <c r="H628" s="55"/>
      <c r="I628" s="55"/>
      <c r="J628" s="55"/>
      <c r="K628" s="138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3.5" customHeight="1">
      <c r="A629" s="55"/>
      <c r="B629" s="136"/>
      <c r="C629" s="137"/>
      <c r="D629" s="137"/>
      <c r="E629" s="137"/>
      <c r="F629" s="55"/>
      <c r="G629" s="55"/>
      <c r="H629" s="55"/>
      <c r="I629" s="55"/>
      <c r="J629" s="55"/>
      <c r="K629" s="138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3.5" customHeight="1">
      <c r="A630" s="55"/>
      <c r="B630" s="136"/>
      <c r="C630" s="137"/>
      <c r="D630" s="137"/>
      <c r="E630" s="137"/>
      <c r="F630" s="55"/>
      <c r="G630" s="55"/>
      <c r="H630" s="55"/>
      <c r="I630" s="55"/>
      <c r="J630" s="55"/>
      <c r="K630" s="138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3.5" customHeight="1">
      <c r="A631" s="55"/>
      <c r="B631" s="136"/>
      <c r="C631" s="137"/>
      <c r="D631" s="137"/>
      <c r="E631" s="137"/>
      <c r="F631" s="55"/>
      <c r="G631" s="55"/>
      <c r="H631" s="55"/>
      <c r="I631" s="55"/>
      <c r="J631" s="55"/>
      <c r="K631" s="138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3.5" customHeight="1">
      <c r="A632" s="55"/>
      <c r="B632" s="136"/>
      <c r="C632" s="137"/>
      <c r="D632" s="137"/>
      <c r="E632" s="137"/>
      <c r="F632" s="55"/>
      <c r="G632" s="55"/>
      <c r="H632" s="55"/>
      <c r="I632" s="55"/>
      <c r="J632" s="55"/>
      <c r="K632" s="138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3.5" customHeight="1">
      <c r="A633" s="55"/>
      <c r="B633" s="136"/>
      <c r="C633" s="137"/>
      <c r="D633" s="137"/>
      <c r="E633" s="137"/>
      <c r="F633" s="55"/>
      <c r="G633" s="55"/>
      <c r="H633" s="55"/>
      <c r="I633" s="55"/>
      <c r="J633" s="55"/>
      <c r="K633" s="138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3.5" customHeight="1">
      <c r="A634" s="55"/>
      <c r="B634" s="136"/>
      <c r="C634" s="137"/>
      <c r="D634" s="137"/>
      <c r="E634" s="137"/>
      <c r="F634" s="55"/>
      <c r="G634" s="55"/>
      <c r="H634" s="55"/>
      <c r="I634" s="55"/>
      <c r="J634" s="55"/>
      <c r="K634" s="138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3.5" customHeight="1">
      <c r="A635" s="55"/>
      <c r="B635" s="136"/>
      <c r="C635" s="137"/>
      <c r="D635" s="137"/>
      <c r="E635" s="137"/>
      <c r="F635" s="55"/>
      <c r="G635" s="55"/>
      <c r="H635" s="55"/>
      <c r="I635" s="55"/>
      <c r="J635" s="55"/>
      <c r="K635" s="138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3.5" customHeight="1">
      <c r="A636" s="55"/>
      <c r="B636" s="136"/>
      <c r="C636" s="137"/>
      <c r="D636" s="137"/>
      <c r="E636" s="137"/>
      <c r="F636" s="55"/>
      <c r="G636" s="55"/>
      <c r="H636" s="55"/>
      <c r="I636" s="55"/>
      <c r="J636" s="55"/>
      <c r="K636" s="138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3.5" customHeight="1">
      <c r="A637" s="55"/>
      <c r="B637" s="136"/>
      <c r="C637" s="137"/>
      <c r="D637" s="137"/>
      <c r="E637" s="137"/>
      <c r="F637" s="55"/>
      <c r="G637" s="55"/>
      <c r="H637" s="55"/>
      <c r="I637" s="55"/>
      <c r="J637" s="55"/>
      <c r="K637" s="138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3.5" customHeight="1">
      <c r="A638" s="55"/>
      <c r="B638" s="136"/>
      <c r="C638" s="137"/>
      <c r="D638" s="137"/>
      <c r="E638" s="137"/>
      <c r="F638" s="55"/>
      <c r="G638" s="55"/>
      <c r="H638" s="55"/>
      <c r="I638" s="55"/>
      <c r="J638" s="55"/>
      <c r="K638" s="138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3.5" customHeight="1">
      <c r="A639" s="55"/>
      <c r="B639" s="136"/>
      <c r="C639" s="137"/>
      <c r="D639" s="137"/>
      <c r="E639" s="137"/>
      <c r="F639" s="55"/>
      <c r="G639" s="55"/>
      <c r="H639" s="55"/>
      <c r="I639" s="55"/>
      <c r="J639" s="55"/>
      <c r="K639" s="138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3.5" customHeight="1">
      <c r="A640" s="55"/>
      <c r="B640" s="136"/>
      <c r="C640" s="137"/>
      <c r="D640" s="137"/>
      <c r="E640" s="137"/>
      <c r="F640" s="55"/>
      <c r="G640" s="55"/>
      <c r="H640" s="55"/>
      <c r="I640" s="55"/>
      <c r="J640" s="55"/>
      <c r="K640" s="138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3.5" customHeight="1">
      <c r="A641" s="55"/>
      <c r="B641" s="136"/>
      <c r="C641" s="137"/>
      <c r="D641" s="137"/>
      <c r="E641" s="137"/>
      <c r="F641" s="55"/>
      <c r="G641" s="55"/>
      <c r="H641" s="55"/>
      <c r="I641" s="55"/>
      <c r="J641" s="55"/>
      <c r="K641" s="138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3.5" customHeight="1">
      <c r="A642" s="55"/>
      <c r="B642" s="136"/>
      <c r="C642" s="137"/>
      <c r="D642" s="137"/>
      <c r="E642" s="137"/>
      <c r="F642" s="55"/>
      <c r="G642" s="55"/>
      <c r="H642" s="55"/>
      <c r="I642" s="55"/>
      <c r="J642" s="55"/>
      <c r="K642" s="138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3.5" customHeight="1">
      <c r="A643" s="55"/>
      <c r="B643" s="136"/>
      <c r="C643" s="137"/>
      <c r="D643" s="137"/>
      <c r="E643" s="137"/>
      <c r="F643" s="55"/>
      <c r="G643" s="55"/>
      <c r="H643" s="55"/>
      <c r="I643" s="55"/>
      <c r="J643" s="55"/>
      <c r="K643" s="138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3.5" customHeight="1">
      <c r="A644" s="55"/>
      <c r="B644" s="136"/>
      <c r="C644" s="137"/>
      <c r="D644" s="137"/>
      <c r="E644" s="137"/>
      <c r="F644" s="55"/>
      <c r="G644" s="55"/>
      <c r="H644" s="55"/>
      <c r="I644" s="55"/>
      <c r="J644" s="55"/>
      <c r="K644" s="138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3.5" customHeight="1">
      <c r="A645" s="55"/>
      <c r="B645" s="136"/>
      <c r="C645" s="137"/>
      <c r="D645" s="137"/>
      <c r="E645" s="137"/>
      <c r="F645" s="55"/>
      <c r="G645" s="55"/>
      <c r="H645" s="55"/>
      <c r="I645" s="55"/>
      <c r="J645" s="55"/>
      <c r="K645" s="138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3.5" customHeight="1">
      <c r="A646" s="55"/>
      <c r="B646" s="136"/>
      <c r="C646" s="137"/>
      <c r="D646" s="137"/>
      <c r="E646" s="137"/>
      <c r="F646" s="55"/>
      <c r="G646" s="55"/>
      <c r="H646" s="55"/>
      <c r="I646" s="55"/>
      <c r="J646" s="55"/>
      <c r="K646" s="138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3.5" customHeight="1">
      <c r="A647" s="55"/>
      <c r="B647" s="136"/>
      <c r="C647" s="137"/>
      <c r="D647" s="137"/>
      <c r="E647" s="137"/>
      <c r="F647" s="55"/>
      <c r="G647" s="55"/>
      <c r="H647" s="55"/>
      <c r="I647" s="55"/>
      <c r="J647" s="55"/>
      <c r="K647" s="138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3.5" customHeight="1">
      <c r="A648" s="55"/>
      <c r="B648" s="136"/>
      <c r="C648" s="137"/>
      <c r="D648" s="137"/>
      <c r="E648" s="137"/>
      <c r="F648" s="55"/>
      <c r="G648" s="55"/>
      <c r="H648" s="55"/>
      <c r="I648" s="55"/>
      <c r="J648" s="55"/>
      <c r="K648" s="138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3.5" customHeight="1">
      <c r="A649" s="55"/>
      <c r="B649" s="136"/>
      <c r="C649" s="137"/>
      <c r="D649" s="137"/>
      <c r="E649" s="137"/>
      <c r="F649" s="55"/>
      <c r="G649" s="55"/>
      <c r="H649" s="55"/>
      <c r="I649" s="55"/>
      <c r="J649" s="55"/>
      <c r="K649" s="138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3.5" customHeight="1">
      <c r="A650" s="55"/>
      <c r="B650" s="136"/>
      <c r="C650" s="137"/>
      <c r="D650" s="137"/>
      <c r="E650" s="137"/>
      <c r="F650" s="55"/>
      <c r="G650" s="55"/>
      <c r="H650" s="55"/>
      <c r="I650" s="55"/>
      <c r="J650" s="55"/>
      <c r="K650" s="138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3.5" customHeight="1">
      <c r="A651" s="55"/>
      <c r="B651" s="136"/>
      <c r="C651" s="137"/>
      <c r="D651" s="137"/>
      <c r="E651" s="137"/>
      <c r="F651" s="55"/>
      <c r="G651" s="55"/>
      <c r="H651" s="55"/>
      <c r="I651" s="55"/>
      <c r="J651" s="55"/>
      <c r="K651" s="138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3.5" customHeight="1">
      <c r="A652" s="55"/>
      <c r="B652" s="136"/>
      <c r="C652" s="137"/>
      <c r="D652" s="137"/>
      <c r="E652" s="137"/>
      <c r="F652" s="55"/>
      <c r="G652" s="55"/>
      <c r="H652" s="55"/>
      <c r="I652" s="55"/>
      <c r="J652" s="55"/>
      <c r="K652" s="138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3.5" customHeight="1">
      <c r="A653" s="55"/>
      <c r="B653" s="136"/>
      <c r="C653" s="137"/>
      <c r="D653" s="137"/>
      <c r="E653" s="137"/>
      <c r="F653" s="55"/>
      <c r="G653" s="55"/>
      <c r="H653" s="55"/>
      <c r="I653" s="55"/>
      <c r="J653" s="55"/>
      <c r="K653" s="138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3.5" customHeight="1">
      <c r="A654" s="55"/>
      <c r="B654" s="136"/>
      <c r="C654" s="137"/>
      <c r="D654" s="137"/>
      <c r="E654" s="137"/>
      <c r="F654" s="55"/>
      <c r="G654" s="55"/>
      <c r="H654" s="55"/>
      <c r="I654" s="55"/>
      <c r="J654" s="55"/>
      <c r="K654" s="138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3.5" customHeight="1">
      <c r="A655" s="55"/>
      <c r="B655" s="136"/>
      <c r="C655" s="137"/>
      <c r="D655" s="137"/>
      <c r="E655" s="137"/>
      <c r="F655" s="55"/>
      <c r="G655" s="55"/>
      <c r="H655" s="55"/>
      <c r="I655" s="55"/>
      <c r="J655" s="55"/>
      <c r="K655" s="138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3.5" customHeight="1">
      <c r="A656" s="55"/>
      <c r="B656" s="136"/>
      <c r="C656" s="137"/>
      <c r="D656" s="137"/>
      <c r="E656" s="137"/>
      <c r="F656" s="55"/>
      <c r="G656" s="55"/>
      <c r="H656" s="55"/>
      <c r="I656" s="55"/>
      <c r="J656" s="55"/>
      <c r="K656" s="138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3.5" customHeight="1">
      <c r="A657" s="55"/>
      <c r="B657" s="136"/>
      <c r="C657" s="137"/>
      <c r="D657" s="137"/>
      <c r="E657" s="137"/>
      <c r="F657" s="55"/>
      <c r="G657" s="55"/>
      <c r="H657" s="55"/>
      <c r="I657" s="55"/>
      <c r="J657" s="55"/>
      <c r="K657" s="138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3.5" customHeight="1">
      <c r="A658" s="55"/>
      <c r="B658" s="136"/>
      <c r="C658" s="137"/>
      <c r="D658" s="137"/>
      <c r="E658" s="137"/>
      <c r="F658" s="55"/>
      <c r="G658" s="55"/>
      <c r="H658" s="55"/>
      <c r="I658" s="55"/>
      <c r="J658" s="55"/>
      <c r="K658" s="138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3.5" customHeight="1">
      <c r="A659" s="55"/>
      <c r="B659" s="136"/>
      <c r="C659" s="137"/>
      <c r="D659" s="137"/>
      <c r="E659" s="137"/>
      <c r="F659" s="55"/>
      <c r="G659" s="55"/>
      <c r="H659" s="55"/>
      <c r="I659" s="55"/>
      <c r="J659" s="55"/>
      <c r="K659" s="138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3.5" customHeight="1">
      <c r="A660" s="55"/>
      <c r="B660" s="136"/>
      <c r="C660" s="137"/>
      <c r="D660" s="137"/>
      <c r="E660" s="137"/>
      <c r="F660" s="55"/>
      <c r="G660" s="55"/>
      <c r="H660" s="55"/>
      <c r="I660" s="55"/>
      <c r="J660" s="55"/>
      <c r="K660" s="138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3.5" customHeight="1">
      <c r="A661" s="55"/>
      <c r="B661" s="136"/>
      <c r="C661" s="137"/>
      <c r="D661" s="137"/>
      <c r="E661" s="137"/>
      <c r="F661" s="55"/>
      <c r="G661" s="55"/>
      <c r="H661" s="55"/>
      <c r="I661" s="55"/>
      <c r="J661" s="55"/>
      <c r="K661" s="138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3.5" customHeight="1">
      <c r="A662" s="55"/>
      <c r="B662" s="136"/>
      <c r="C662" s="137"/>
      <c r="D662" s="137"/>
      <c r="E662" s="137"/>
      <c r="F662" s="55"/>
      <c r="G662" s="55"/>
      <c r="H662" s="55"/>
      <c r="I662" s="55"/>
      <c r="J662" s="55"/>
      <c r="K662" s="138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3.5" customHeight="1">
      <c r="A663" s="55"/>
      <c r="B663" s="136"/>
      <c r="C663" s="137"/>
      <c r="D663" s="137"/>
      <c r="E663" s="137"/>
      <c r="F663" s="55"/>
      <c r="G663" s="55"/>
      <c r="H663" s="55"/>
      <c r="I663" s="55"/>
      <c r="J663" s="55"/>
      <c r="K663" s="138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3.5" customHeight="1">
      <c r="A664" s="55"/>
      <c r="B664" s="136"/>
      <c r="C664" s="137"/>
      <c r="D664" s="137"/>
      <c r="E664" s="137"/>
      <c r="F664" s="55"/>
      <c r="G664" s="55"/>
      <c r="H664" s="55"/>
      <c r="I664" s="55"/>
      <c r="J664" s="55"/>
      <c r="K664" s="138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3.5" customHeight="1">
      <c r="A665" s="55"/>
      <c r="B665" s="136"/>
      <c r="C665" s="137"/>
      <c r="D665" s="137"/>
      <c r="E665" s="137"/>
      <c r="F665" s="55"/>
      <c r="G665" s="55"/>
      <c r="H665" s="55"/>
      <c r="I665" s="55"/>
      <c r="J665" s="55"/>
      <c r="K665" s="138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3.5" customHeight="1">
      <c r="A666" s="55"/>
      <c r="B666" s="136"/>
      <c r="C666" s="137"/>
      <c r="D666" s="137"/>
      <c r="E666" s="137"/>
      <c r="F666" s="55"/>
      <c r="G666" s="55"/>
      <c r="H666" s="55"/>
      <c r="I666" s="55"/>
      <c r="J666" s="55"/>
      <c r="K666" s="138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3.5" customHeight="1">
      <c r="A667" s="55"/>
      <c r="B667" s="136"/>
      <c r="C667" s="137"/>
      <c r="D667" s="137"/>
      <c r="E667" s="137"/>
      <c r="F667" s="55"/>
      <c r="G667" s="55"/>
      <c r="H667" s="55"/>
      <c r="I667" s="55"/>
      <c r="J667" s="55"/>
      <c r="K667" s="138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3.5" customHeight="1">
      <c r="A668" s="55"/>
      <c r="B668" s="136"/>
      <c r="C668" s="137"/>
      <c r="D668" s="137"/>
      <c r="E668" s="137"/>
      <c r="F668" s="55"/>
      <c r="G668" s="55"/>
      <c r="H668" s="55"/>
      <c r="I668" s="55"/>
      <c r="J668" s="55"/>
      <c r="K668" s="138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3.5" customHeight="1">
      <c r="A669" s="55"/>
      <c r="B669" s="136"/>
      <c r="C669" s="137"/>
      <c r="D669" s="137"/>
      <c r="E669" s="137"/>
      <c r="F669" s="55"/>
      <c r="G669" s="55"/>
      <c r="H669" s="55"/>
      <c r="I669" s="55"/>
      <c r="J669" s="55"/>
      <c r="K669" s="138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3.5" customHeight="1">
      <c r="A670" s="55"/>
      <c r="B670" s="136"/>
      <c r="C670" s="137"/>
      <c r="D670" s="137"/>
      <c r="E670" s="137"/>
      <c r="F670" s="55"/>
      <c r="G670" s="55"/>
      <c r="H670" s="55"/>
      <c r="I670" s="55"/>
      <c r="J670" s="55"/>
      <c r="K670" s="138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3.5" customHeight="1">
      <c r="A671" s="55"/>
      <c r="B671" s="136"/>
      <c r="C671" s="137"/>
      <c r="D671" s="137"/>
      <c r="E671" s="137"/>
      <c r="F671" s="55"/>
      <c r="G671" s="55"/>
      <c r="H671" s="55"/>
      <c r="I671" s="55"/>
      <c r="J671" s="55"/>
      <c r="K671" s="138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3.5" customHeight="1">
      <c r="A672" s="55"/>
      <c r="B672" s="136"/>
      <c r="C672" s="137"/>
      <c r="D672" s="137"/>
      <c r="E672" s="137"/>
      <c r="F672" s="55"/>
      <c r="G672" s="55"/>
      <c r="H672" s="55"/>
      <c r="I672" s="55"/>
      <c r="J672" s="55"/>
      <c r="K672" s="138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3.5" customHeight="1">
      <c r="A673" s="55"/>
      <c r="B673" s="136"/>
      <c r="C673" s="137"/>
      <c r="D673" s="137"/>
      <c r="E673" s="137"/>
      <c r="F673" s="55"/>
      <c r="G673" s="55"/>
      <c r="H673" s="55"/>
      <c r="I673" s="55"/>
      <c r="J673" s="55"/>
      <c r="K673" s="138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3.5" customHeight="1">
      <c r="A674" s="55"/>
      <c r="B674" s="136"/>
      <c r="C674" s="137"/>
      <c r="D674" s="137"/>
      <c r="E674" s="137"/>
      <c r="F674" s="55"/>
      <c r="G674" s="55"/>
      <c r="H674" s="55"/>
      <c r="I674" s="55"/>
      <c r="J674" s="55"/>
      <c r="K674" s="138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3.5" customHeight="1">
      <c r="A675" s="55"/>
      <c r="B675" s="136"/>
      <c r="C675" s="137"/>
      <c r="D675" s="137"/>
      <c r="E675" s="137"/>
      <c r="F675" s="55"/>
      <c r="G675" s="55"/>
      <c r="H675" s="55"/>
      <c r="I675" s="55"/>
      <c r="J675" s="55"/>
      <c r="K675" s="138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3.5" customHeight="1">
      <c r="A676" s="55"/>
      <c r="B676" s="136"/>
      <c r="C676" s="137"/>
      <c r="D676" s="137"/>
      <c r="E676" s="137"/>
      <c r="F676" s="55"/>
      <c r="G676" s="55"/>
      <c r="H676" s="55"/>
      <c r="I676" s="55"/>
      <c r="J676" s="55"/>
      <c r="K676" s="138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3.5" customHeight="1">
      <c r="A677" s="55"/>
      <c r="B677" s="136"/>
      <c r="C677" s="137"/>
      <c r="D677" s="137"/>
      <c r="E677" s="137"/>
      <c r="F677" s="55"/>
      <c r="G677" s="55"/>
      <c r="H677" s="55"/>
      <c r="I677" s="55"/>
      <c r="J677" s="55"/>
      <c r="K677" s="138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3.5" customHeight="1">
      <c r="A678" s="55"/>
      <c r="B678" s="136"/>
      <c r="C678" s="137"/>
      <c r="D678" s="137"/>
      <c r="E678" s="137"/>
      <c r="F678" s="55"/>
      <c r="G678" s="55"/>
      <c r="H678" s="55"/>
      <c r="I678" s="55"/>
      <c r="J678" s="55"/>
      <c r="K678" s="138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3.5" customHeight="1">
      <c r="A679" s="55"/>
      <c r="B679" s="136"/>
      <c r="C679" s="137"/>
      <c r="D679" s="137"/>
      <c r="E679" s="137"/>
      <c r="F679" s="55"/>
      <c r="G679" s="55"/>
      <c r="H679" s="55"/>
      <c r="I679" s="55"/>
      <c r="J679" s="55"/>
      <c r="K679" s="138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3.5" customHeight="1">
      <c r="A680" s="55"/>
      <c r="B680" s="136"/>
      <c r="C680" s="137"/>
      <c r="D680" s="137"/>
      <c r="E680" s="137"/>
      <c r="F680" s="55"/>
      <c r="G680" s="55"/>
      <c r="H680" s="55"/>
      <c r="I680" s="55"/>
      <c r="J680" s="55"/>
      <c r="K680" s="138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3.5" customHeight="1">
      <c r="A681" s="55"/>
      <c r="B681" s="136"/>
      <c r="C681" s="137"/>
      <c r="D681" s="137"/>
      <c r="E681" s="137"/>
      <c r="F681" s="55"/>
      <c r="G681" s="55"/>
      <c r="H681" s="55"/>
      <c r="I681" s="55"/>
      <c r="J681" s="55"/>
      <c r="K681" s="138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3.5" customHeight="1">
      <c r="A682" s="55"/>
      <c r="B682" s="136"/>
      <c r="C682" s="137"/>
      <c r="D682" s="137"/>
      <c r="E682" s="137"/>
      <c r="F682" s="55"/>
      <c r="G682" s="55"/>
      <c r="H682" s="55"/>
      <c r="I682" s="55"/>
      <c r="J682" s="55"/>
      <c r="K682" s="138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3.5" customHeight="1">
      <c r="A683" s="55"/>
      <c r="B683" s="136"/>
      <c r="C683" s="137"/>
      <c r="D683" s="137"/>
      <c r="E683" s="137"/>
      <c r="F683" s="55"/>
      <c r="G683" s="55"/>
      <c r="H683" s="55"/>
      <c r="I683" s="55"/>
      <c r="J683" s="55"/>
      <c r="K683" s="138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3.5" customHeight="1">
      <c r="A684" s="55"/>
      <c r="B684" s="136"/>
      <c r="C684" s="137"/>
      <c r="D684" s="137"/>
      <c r="E684" s="137"/>
      <c r="F684" s="55"/>
      <c r="G684" s="55"/>
      <c r="H684" s="55"/>
      <c r="I684" s="55"/>
      <c r="J684" s="55"/>
      <c r="K684" s="138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3.5" customHeight="1">
      <c r="A685" s="55"/>
      <c r="B685" s="136"/>
      <c r="C685" s="137"/>
      <c r="D685" s="137"/>
      <c r="E685" s="137"/>
      <c r="F685" s="55"/>
      <c r="G685" s="55"/>
      <c r="H685" s="55"/>
      <c r="I685" s="55"/>
      <c r="J685" s="55"/>
      <c r="K685" s="138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3.5" customHeight="1">
      <c r="A686" s="55"/>
      <c r="B686" s="136"/>
      <c r="C686" s="137"/>
      <c r="D686" s="137"/>
      <c r="E686" s="137"/>
      <c r="F686" s="55"/>
      <c r="G686" s="55"/>
      <c r="H686" s="55"/>
      <c r="I686" s="55"/>
      <c r="J686" s="55"/>
      <c r="K686" s="138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3.5" customHeight="1">
      <c r="A687" s="55"/>
      <c r="B687" s="136"/>
      <c r="C687" s="137"/>
      <c r="D687" s="137"/>
      <c r="E687" s="137"/>
      <c r="F687" s="55"/>
      <c r="G687" s="55"/>
      <c r="H687" s="55"/>
      <c r="I687" s="55"/>
      <c r="J687" s="55"/>
      <c r="K687" s="138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3.5" customHeight="1">
      <c r="A688" s="55"/>
      <c r="B688" s="136"/>
      <c r="C688" s="137"/>
      <c r="D688" s="137"/>
      <c r="E688" s="137"/>
      <c r="F688" s="55"/>
      <c r="G688" s="55"/>
      <c r="H688" s="55"/>
      <c r="I688" s="55"/>
      <c r="J688" s="55"/>
      <c r="K688" s="138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3.5" customHeight="1">
      <c r="A689" s="55"/>
      <c r="B689" s="136"/>
      <c r="C689" s="137"/>
      <c r="D689" s="137"/>
      <c r="E689" s="137"/>
      <c r="F689" s="55"/>
      <c r="G689" s="55"/>
      <c r="H689" s="55"/>
      <c r="I689" s="55"/>
      <c r="J689" s="55"/>
      <c r="K689" s="138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3.5" customHeight="1">
      <c r="A690" s="55"/>
      <c r="B690" s="136"/>
      <c r="C690" s="137"/>
      <c r="D690" s="137"/>
      <c r="E690" s="137"/>
      <c r="F690" s="55"/>
      <c r="G690" s="55"/>
      <c r="H690" s="55"/>
      <c r="I690" s="55"/>
      <c r="J690" s="55"/>
      <c r="K690" s="138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3.5" customHeight="1">
      <c r="A691" s="55"/>
      <c r="B691" s="136"/>
      <c r="C691" s="137"/>
      <c r="D691" s="137"/>
      <c r="E691" s="137"/>
      <c r="F691" s="55"/>
      <c r="G691" s="55"/>
      <c r="H691" s="55"/>
      <c r="I691" s="55"/>
      <c r="J691" s="55"/>
      <c r="K691" s="138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3.5" customHeight="1">
      <c r="A692" s="55"/>
      <c r="B692" s="136"/>
      <c r="C692" s="137"/>
      <c r="D692" s="137"/>
      <c r="E692" s="137"/>
      <c r="F692" s="55"/>
      <c r="G692" s="55"/>
      <c r="H692" s="55"/>
      <c r="I692" s="55"/>
      <c r="J692" s="55"/>
      <c r="K692" s="138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3.5" customHeight="1">
      <c r="A693" s="55"/>
      <c r="B693" s="136"/>
      <c r="C693" s="137"/>
      <c r="D693" s="137"/>
      <c r="E693" s="137"/>
      <c r="F693" s="55"/>
      <c r="G693" s="55"/>
      <c r="H693" s="55"/>
      <c r="I693" s="55"/>
      <c r="J693" s="55"/>
      <c r="K693" s="138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3.5" customHeight="1">
      <c r="A694" s="55"/>
      <c r="B694" s="136"/>
      <c r="C694" s="137"/>
      <c r="D694" s="137"/>
      <c r="E694" s="137"/>
      <c r="F694" s="55"/>
      <c r="G694" s="55"/>
      <c r="H694" s="55"/>
      <c r="I694" s="55"/>
      <c r="J694" s="55"/>
      <c r="K694" s="138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3.5" customHeight="1">
      <c r="A695" s="55"/>
      <c r="B695" s="136"/>
      <c r="C695" s="137"/>
      <c r="D695" s="137"/>
      <c r="E695" s="137"/>
      <c r="F695" s="55"/>
      <c r="G695" s="55"/>
      <c r="H695" s="55"/>
      <c r="I695" s="55"/>
      <c r="J695" s="55"/>
      <c r="K695" s="138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3.5" customHeight="1">
      <c r="A696" s="55"/>
      <c r="B696" s="136"/>
      <c r="C696" s="137"/>
      <c r="D696" s="137"/>
      <c r="E696" s="137"/>
      <c r="F696" s="55"/>
      <c r="G696" s="55"/>
      <c r="H696" s="55"/>
      <c r="I696" s="55"/>
      <c r="J696" s="55"/>
      <c r="K696" s="138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3.5" customHeight="1">
      <c r="A697" s="55"/>
      <c r="B697" s="136"/>
      <c r="C697" s="137"/>
      <c r="D697" s="137"/>
      <c r="E697" s="137"/>
      <c r="F697" s="55"/>
      <c r="G697" s="55"/>
      <c r="H697" s="55"/>
      <c r="I697" s="55"/>
      <c r="J697" s="55"/>
      <c r="K697" s="138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3.5" customHeight="1">
      <c r="A698" s="55"/>
      <c r="B698" s="136"/>
      <c r="C698" s="137"/>
      <c r="D698" s="137"/>
      <c r="E698" s="137"/>
      <c r="F698" s="55"/>
      <c r="G698" s="55"/>
      <c r="H698" s="55"/>
      <c r="I698" s="55"/>
      <c r="J698" s="55"/>
      <c r="K698" s="138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3.5" customHeight="1">
      <c r="A699" s="55"/>
      <c r="B699" s="136"/>
      <c r="C699" s="137"/>
      <c r="D699" s="137"/>
      <c r="E699" s="137"/>
      <c r="F699" s="55"/>
      <c r="G699" s="55"/>
      <c r="H699" s="55"/>
      <c r="I699" s="55"/>
      <c r="J699" s="55"/>
      <c r="K699" s="138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3.5" customHeight="1">
      <c r="A700" s="55"/>
      <c r="B700" s="136"/>
      <c r="C700" s="137"/>
      <c r="D700" s="137"/>
      <c r="E700" s="137"/>
      <c r="F700" s="55"/>
      <c r="G700" s="55"/>
      <c r="H700" s="55"/>
      <c r="I700" s="55"/>
      <c r="J700" s="55"/>
      <c r="K700" s="138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3.5" customHeight="1">
      <c r="A701" s="55"/>
      <c r="B701" s="136"/>
      <c r="C701" s="137"/>
      <c r="D701" s="137"/>
      <c r="E701" s="137"/>
      <c r="F701" s="55"/>
      <c r="G701" s="55"/>
      <c r="H701" s="55"/>
      <c r="I701" s="55"/>
      <c r="J701" s="55"/>
      <c r="K701" s="138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3.5" customHeight="1">
      <c r="A702" s="55"/>
      <c r="B702" s="136"/>
      <c r="C702" s="137"/>
      <c r="D702" s="137"/>
      <c r="E702" s="137"/>
      <c r="F702" s="55"/>
      <c r="G702" s="55"/>
      <c r="H702" s="55"/>
      <c r="I702" s="55"/>
      <c r="J702" s="55"/>
      <c r="K702" s="138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3.5" customHeight="1">
      <c r="A703" s="55"/>
      <c r="B703" s="136"/>
      <c r="C703" s="137"/>
      <c r="D703" s="137"/>
      <c r="E703" s="137"/>
      <c r="F703" s="55"/>
      <c r="G703" s="55"/>
      <c r="H703" s="55"/>
      <c r="I703" s="55"/>
      <c r="J703" s="55"/>
      <c r="K703" s="138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3.5" customHeight="1">
      <c r="A704" s="55"/>
      <c r="B704" s="136"/>
      <c r="C704" s="137"/>
      <c r="D704" s="137"/>
      <c r="E704" s="137"/>
      <c r="F704" s="55"/>
      <c r="G704" s="55"/>
      <c r="H704" s="55"/>
      <c r="I704" s="55"/>
      <c r="J704" s="55"/>
      <c r="K704" s="138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3.5" customHeight="1">
      <c r="A705" s="55"/>
      <c r="B705" s="136"/>
      <c r="C705" s="137"/>
      <c r="D705" s="137"/>
      <c r="E705" s="137"/>
      <c r="F705" s="55"/>
      <c r="G705" s="55"/>
      <c r="H705" s="55"/>
      <c r="I705" s="55"/>
      <c r="J705" s="55"/>
      <c r="K705" s="138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3.5" customHeight="1">
      <c r="A706" s="55"/>
      <c r="B706" s="136"/>
      <c r="C706" s="137"/>
      <c r="D706" s="137"/>
      <c r="E706" s="137"/>
      <c r="F706" s="55"/>
      <c r="G706" s="55"/>
      <c r="H706" s="55"/>
      <c r="I706" s="55"/>
      <c r="J706" s="55"/>
      <c r="K706" s="138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3.5" customHeight="1">
      <c r="A707" s="55"/>
      <c r="B707" s="136"/>
      <c r="C707" s="137"/>
      <c r="D707" s="137"/>
      <c r="E707" s="137"/>
      <c r="F707" s="55"/>
      <c r="G707" s="55"/>
      <c r="H707" s="55"/>
      <c r="I707" s="55"/>
      <c r="J707" s="55"/>
      <c r="K707" s="138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3.5" customHeight="1">
      <c r="A708" s="55"/>
      <c r="B708" s="136"/>
      <c r="C708" s="137"/>
      <c r="D708" s="137"/>
      <c r="E708" s="137"/>
      <c r="F708" s="55"/>
      <c r="G708" s="55"/>
      <c r="H708" s="55"/>
      <c r="I708" s="55"/>
      <c r="J708" s="55"/>
      <c r="K708" s="138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3.5" customHeight="1">
      <c r="A709" s="55"/>
      <c r="B709" s="136"/>
      <c r="C709" s="137"/>
      <c r="D709" s="137"/>
      <c r="E709" s="137"/>
      <c r="F709" s="55"/>
      <c r="G709" s="55"/>
      <c r="H709" s="55"/>
      <c r="I709" s="55"/>
      <c r="J709" s="55"/>
      <c r="K709" s="138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3.5" customHeight="1">
      <c r="A710" s="55"/>
      <c r="B710" s="136"/>
      <c r="C710" s="137"/>
      <c r="D710" s="137"/>
      <c r="E710" s="137"/>
      <c r="F710" s="55"/>
      <c r="G710" s="55"/>
      <c r="H710" s="55"/>
      <c r="I710" s="55"/>
      <c r="J710" s="55"/>
      <c r="K710" s="138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3.5" customHeight="1">
      <c r="A711" s="55"/>
      <c r="B711" s="136"/>
      <c r="C711" s="137"/>
      <c r="D711" s="137"/>
      <c r="E711" s="137"/>
      <c r="F711" s="55"/>
      <c r="G711" s="55"/>
      <c r="H711" s="55"/>
      <c r="I711" s="55"/>
      <c r="J711" s="55"/>
      <c r="K711" s="138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3.5" customHeight="1">
      <c r="A712" s="55"/>
      <c r="B712" s="136"/>
      <c r="C712" s="137"/>
      <c r="D712" s="137"/>
      <c r="E712" s="137"/>
      <c r="F712" s="55"/>
      <c r="G712" s="55"/>
      <c r="H712" s="55"/>
      <c r="I712" s="55"/>
      <c r="J712" s="55"/>
      <c r="K712" s="138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3.5" customHeight="1">
      <c r="A713" s="55"/>
      <c r="B713" s="136"/>
      <c r="C713" s="137"/>
      <c r="D713" s="137"/>
      <c r="E713" s="137"/>
      <c r="F713" s="55"/>
      <c r="G713" s="55"/>
      <c r="H713" s="55"/>
      <c r="I713" s="55"/>
      <c r="J713" s="55"/>
      <c r="K713" s="138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3.5" customHeight="1">
      <c r="A714" s="55"/>
      <c r="B714" s="136"/>
      <c r="C714" s="137"/>
      <c r="D714" s="137"/>
      <c r="E714" s="137"/>
      <c r="F714" s="55"/>
      <c r="G714" s="55"/>
      <c r="H714" s="55"/>
      <c r="I714" s="55"/>
      <c r="J714" s="55"/>
      <c r="K714" s="138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3.5" customHeight="1">
      <c r="A715" s="55"/>
      <c r="B715" s="136"/>
      <c r="C715" s="137"/>
      <c r="D715" s="137"/>
      <c r="E715" s="137"/>
      <c r="F715" s="55"/>
      <c r="G715" s="55"/>
      <c r="H715" s="55"/>
      <c r="I715" s="55"/>
      <c r="J715" s="55"/>
      <c r="K715" s="138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3.5" customHeight="1">
      <c r="A716" s="55"/>
      <c r="B716" s="136"/>
      <c r="C716" s="137"/>
      <c r="D716" s="137"/>
      <c r="E716" s="137"/>
      <c r="F716" s="55"/>
      <c r="G716" s="55"/>
      <c r="H716" s="55"/>
      <c r="I716" s="55"/>
      <c r="J716" s="55"/>
      <c r="K716" s="138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3.5" customHeight="1">
      <c r="A717" s="55"/>
      <c r="B717" s="136"/>
      <c r="C717" s="137"/>
      <c r="D717" s="137"/>
      <c r="E717" s="137"/>
      <c r="F717" s="55"/>
      <c r="G717" s="55"/>
      <c r="H717" s="55"/>
      <c r="I717" s="55"/>
      <c r="J717" s="55"/>
      <c r="K717" s="138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3.5" customHeight="1">
      <c r="A718" s="55"/>
      <c r="B718" s="136"/>
      <c r="C718" s="137"/>
      <c r="D718" s="137"/>
      <c r="E718" s="137"/>
      <c r="F718" s="55"/>
      <c r="G718" s="55"/>
      <c r="H718" s="55"/>
      <c r="I718" s="55"/>
      <c r="J718" s="55"/>
      <c r="K718" s="138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3.5" customHeight="1">
      <c r="A719" s="55"/>
      <c r="B719" s="136"/>
      <c r="C719" s="137"/>
      <c r="D719" s="137"/>
      <c r="E719" s="137"/>
      <c r="F719" s="55"/>
      <c r="G719" s="55"/>
      <c r="H719" s="55"/>
      <c r="I719" s="55"/>
      <c r="J719" s="55"/>
      <c r="K719" s="138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3.5" customHeight="1">
      <c r="A720" s="55"/>
      <c r="B720" s="136"/>
      <c r="C720" s="137"/>
      <c r="D720" s="137"/>
      <c r="E720" s="137"/>
      <c r="F720" s="55"/>
      <c r="G720" s="55"/>
      <c r="H720" s="55"/>
      <c r="I720" s="55"/>
      <c r="J720" s="55"/>
      <c r="K720" s="138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3.5" customHeight="1">
      <c r="A721" s="55"/>
      <c r="B721" s="136"/>
      <c r="C721" s="137"/>
      <c r="D721" s="137"/>
      <c r="E721" s="137"/>
      <c r="F721" s="55"/>
      <c r="G721" s="55"/>
      <c r="H721" s="55"/>
      <c r="I721" s="55"/>
      <c r="J721" s="55"/>
      <c r="K721" s="138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3.5" customHeight="1">
      <c r="A722" s="55"/>
      <c r="B722" s="136"/>
      <c r="C722" s="137"/>
      <c r="D722" s="137"/>
      <c r="E722" s="137"/>
      <c r="F722" s="55"/>
      <c r="G722" s="55"/>
      <c r="H722" s="55"/>
      <c r="I722" s="55"/>
      <c r="J722" s="55"/>
      <c r="K722" s="138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3.5" customHeight="1">
      <c r="A723" s="55"/>
      <c r="B723" s="136"/>
      <c r="C723" s="137"/>
      <c r="D723" s="137"/>
      <c r="E723" s="137"/>
      <c r="F723" s="55"/>
      <c r="G723" s="55"/>
      <c r="H723" s="55"/>
      <c r="I723" s="55"/>
      <c r="J723" s="55"/>
      <c r="K723" s="138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3.5" customHeight="1">
      <c r="A724" s="55"/>
      <c r="B724" s="136"/>
      <c r="C724" s="137"/>
      <c r="D724" s="137"/>
      <c r="E724" s="137"/>
      <c r="F724" s="55"/>
      <c r="G724" s="55"/>
      <c r="H724" s="55"/>
      <c r="I724" s="55"/>
      <c r="J724" s="55"/>
      <c r="K724" s="138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3.5" customHeight="1">
      <c r="A725" s="55"/>
      <c r="B725" s="136"/>
      <c r="C725" s="137"/>
      <c r="D725" s="137"/>
      <c r="E725" s="137"/>
      <c r="F725" s="55"/>
      <c r="G725" s="55"/>
      <c r="H725" s="55"/>
      <c r="I725" s="55"/>
      <c r="J725" s="55"/>
      <c r="K725" s="138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3.5" customHeight="1">
      <c r="A726" s="55"/>
      <c r="B726" s="136"/>
      <c r="C726" s="137"/>
      <c r="D726" s="137"/>
      <c r="E726" s="137"/>
      <c r="F726" s="55"/>
      <c r="G726" s="55"/>
      <c r="H726" s="55"/>
      <c r="I726" s="55"/>
      <c r="J726" s="55"/>
      <c r="K726" s="138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3.5" customHeight="1">
      <c r="A727" s="55"/>
      <c r="B727" s="136"/>
      <c r="C727" s="137"/>
      <c r="D727" s="137"/>
      <c r="E727" s="137"/>
      <c r="F727" s="55"/>
      <c r="G727" s="55"/>
      <c r="H727" s="55"/>
      <c r="I727" s="55"/>
      <c r="J727" s="55"/>
      <c r="K727" s="138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3.5" customHeight="1">
      <c r="A728" s="55"/>
      <c r="B728" s="136"/>
      <c r="C728" s="137"/>
      <c r="D728" s="137"/>
      <c r="E728" s="137"/>
      <c r="F728" s="55"/>
      <c r="G728" s="55"/>
      <c r="H728" s="55"/>
      <c r="I728" s="55"/>
      <c r="J728" s="55"/>
      <c r="K728" s="138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3.5" customHeight="1">
      <c r="A729" s="55"/>
      <c r="B729" s="136"/>
      <c r="C729" s="137"/>
      <c r="D729" s="137"/>
      <c r="E729" s="137"/>
      <c r="F729" s="55"/>
      <c r="G729" s="55"/>
      <c r="H729" s="55"/>
      <c r="I729" s="55"/>
      <c r="J729" s="55"/>
      <c r="K729" s="138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3.5" customHeight="1">
      <c r="A730" s="55"/>
      <c r="B730" s="136"/>
      <c r="C730" s="137"/>
      <c r="D730" s="137"/>
      <c r="E730" s="137"/>
      <c r="F730" s="55"/>
      <c r="G730" s="55"/>
      <c r="H730" s="55"/>
      <c r="I730" s="55"/>
      <c r="J730" s="55"/>
      <c r="K730" s="138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3.5" customHeight="1">
      <c r="A731" s="55"/>
      <c r="B731" s="136"/>
      <c r="C731" s="137"/>
      <c r="D731" s="137"/>
      <c r="E731" s="137"/>
      <c r="F731" s="55"/>
      <c r="G731" s="55"/>
      <c r="H731" s="55"/>
      <c r="I731" s="55"/>
      <c r="J731" s="55"/>
      <c r="K731" s="138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3.5" customHeight="1">
      <c r="A732" s="55"/>
      <c r="B732" s="136"/>
      <c r="C732" s="137"/>
      <c r="D732" s="137"/>
      <c r="E732" s="137"/>
      <c r="F732" s="55"/>
      <c r="G732" s="55"/>
      <c r="H732" s="55"/>
      <c r="I732" s="55"/>
      <c r="J732" s="55"/>
      <c r="K732" s="138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3.5" customHeight="1">
      <c r="A733" s="55"/>
      <c r="B733" s="136"/>
      <c r="C733" s="137"/>
      <c r="D733" s="137"/>
      <c r="E733" s="137"/>
      <c r="F733" s="55"/>
      <c r="G733" s="55"/>
      <c r="H733" s="55"/>
      <c r="I733" s="55"/>
      <c r="J733" s="55"/>
      <c r="K733" s="138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3.5" customHeight="1">
      <c r="A734" s="55"/>
      <c r="B734" s="136"/>
      <c r="C734" s="137"/>
      <c r="D734" s="137"/>
      <c r="E734" s="137"/>
      <c r="F734" s="55"/>
      <c r="G734" s="55"/>
      <c r="H734" s="55"/>
      <c r="I734" s="55"/>
      <c r="J734" s="55"/>
      <c r="K734" s="138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3.5" customHeight="1">
      <c r="A735" s="55"/>
      <c r="B735" s="136"/>
      <c r="C735" s="137"/>
      <c r="D735" s="137"/>
      <c r="E735" s="137"/>
      <c r="F735" s="55"/>
      <c r="G735" s="55"/>
      <c r="H735" s="55"/>
      <c r="I735" s="55"/>
      <c r="J735" s="55"/>
      <c r="K735" s="138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3.5" customHeight="1">
      <c r="A736" s="55"/>
      <c r="B736" s="136"/>
      <c r="C736" s="137"/>
      <c r="D736" s="137"/>
      <c r="E736" s="137"/>
      <c r="F736" s="55"/>
      <c r="G736" s="55"/>
      <c r="H736" s="55"/>
      <c r="I736" s="55"/>
      <c r="J736" s="55"/>
      <c r="K736" s="138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3.5" customHeight="1">
      <c r="A737" s="55"/>
      <c r="B737" s="136"/>
      <c r="C737" s="137"/>
      <c r="D737" s="137"/>
      <c r="E737" s="137"/>
      <c r="F737" s="55"/>
      <c r="G737" s="55"/>
      <c r="H737" s="55"/>
      <c r="I737" s="55"/>
      <c r="J737" s="55"/>
      <c r="K737" s="138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3.5" customHeight="1">
      <c r="A738" s="55"/>
      <c r="B738" s="136"/>
      <c r="C738" s="137"/>
      <c r="D738" s="137"/>
      <c r="E738" s="137"/>
      <c r="F738" s="55"/>
      <c r="G738" s="55"/>
      <c r="H738" s="55"/>
      <c r="I738" s="55"/>
      <c r="J738" s="55"/>
      <c r="K738" s="138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3.5" customHeight="1">
      <c r="A739" s="55"/>
      <c r="B739" s="136"/>
      <c r="C739" s="137"/>
      <c r="D739" s="137"/>
      <c r="E739" s="137"/>
      <c r="F739" s="55"/>
      <c r="G739" s="55"/>
      <c r="H739" s="55"/>
      <c r="I739" s="55"/>
      <c r="J739" s="55"/>
      <c r="K739" s="138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3.5" customHeight="1">
      <c r="A740" s="55"/>
      <c r="B740" s="136"/>
      <c r="C740" s="137"/>
      <c r="D740" s="137"/>
      <c r="E740" s="137"/>
      <c r="F740" s="55"/>
      <c r="G740" s="55"/>
      <c r="H740" s="55"/>
      <c r="I740" s="55"/>
      <c r="J740" s="55"/>
      <c r="K740" s="138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3.5" customHeight="1">
      <c r="A741" s="55"/>
      <c r="B741" s="136"/>
      <c r="C741" s="137"/>
      <c r="D741" s="137"/>
      <c r="E741" s="137"/>
      <c r="F741" s="55"/>
      <c r="G741" s="55"/>
      <c r="H741" s="55"/>
      <c r="I741" s="55"/>
      <c r="J741" s="55"/>
      <c r="K741" s="138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3.5" customHeight="1">
      <c r="A742" s="55"/>
      <c r="B742" s="136"/>
      <c r="C742" s="137"/>
      <c r="D742" s="137"/>
      <c r="E742" s="137"/>
      <c r="F742" s="55"/>
      <c r="G742" s="55"/>
      <c r="H742" s="55"/>
      <c r="I742" s="55"/>
      <c r="J742" s="55"/>
      <c r="K742" s="138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3.5" customHeight="1">
      <c r="A743" s="55"/>
      <c r="B743" s="136"/>
      <c r="C743" s="137"/>
      <c r="D743" s="137"/>
      <c r="E743" s="137"/>
      <c r="F743" s="55"/>
      <c r="G743" s="55"/>
      <c r="H743" s="55"/>
      <c r="I743" s="55"/>
      <c r="J743" s="55"/>
      <c r="K743" s="138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3.5" customHeight="1">
      <c r="A744" s="55"/>
      <c r="B744" s="136"/>
      <c r="C744" s="137"/>
      <c r="D744" s="137"/>
      <c r="E744" s="137"/>
      <c r="F744" s="55"/>
      <c r="G744" s="55"/>
      <c r="H744" s="55"/>
      <c r="I744" s="55"/>
      <c r="J744" s="55"/>
      <c r="K744" s="138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3.5" customHeight="1">
      <c r="A745" s="55"/>
      <c r="B745" s="136"/>
      <c r="C745" s="137"/>
      <c r="D745" s="137"/>
      <c r="E745" s="137"/>
      <c r="F745" s="55"/>
      <c r="G745" s="55"/>
      <c r="H745" s="55"/>
      <c r="I745" s="55"/>
      <c r="J745" s="55"/>
      <c r="K745" s="138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3.5" customHeight="1">
      <c r="A746" s="55"/>
      <c r="B746" s="136"/>
      <c r="C746" s="137"/>
      <c r="D746" s="137"/>
      <c r="E746" s="137"/>
      <c r="F746" s="55"/>
      <c r="G746" s="55"/>
      <c r="H746" s="55"/>
      <c r="I746" s="55"/>
      <c r="J746" s="55"/>
      <c r="K746" s="138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3.5" customHeight="1">
      <c r="A747" s="55"/>
      <c r="B747" s="136"/>
      <c r="C747" s="137"/>
      <c r="D747" s="137"/>
      <c r="E747" s="137"/>
      <c r="F747" s="55"/>
      <c r="G747" s="55"/>
      <c r="H747" s="55"/>
      <c r="I747" s="55"/>
      <c r="J747" s="55"/>
      <c r="K747" s="138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3.5" customHeight="1">
      <c r="A748" s="55"/>
      <c r="B748" s="136"/>
      <c r="C748" s="137"/>
      <c r="D748" s="137"/>
      <c r="E748" s="137"/>
      <c r="F748" s="55"/>
      <c r="G748" s="55"/>
      <c r="H748" s="55"/>
      <c r="I748" s="55"/>
      <c r="J748" s="55"/>
      <c r="K748" s="138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3.5" customHeight="1">
      <c r="A749" s="55"/>
      <c r="B749" s="136"/>
      <c r="C749" s="137"/>
      <c r="D749" s="137"/>
      <c r="E749" s="137"/>
      <c r="F749" s="55"/>
      <c r="G749" s="55"/>
      <c r="H749" s="55"/>
      <c r="I749" s="55"/>
      <c r="J749" s="55"/>
      <c r="K749" s="138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3.5" customHeight="1">
      <c r="A750" s="55"/>
      <c r="B750" s="136"/>
      <c r="C750" s="137"/>
      <c r="D750" s="137"/>
      <c r="E750" s="137"/>
      <c r="F750" s="55"/>
      <c r="G750" s="55"/>
      <c r="H750" s="55"/>
      <c r="I750" s="55"/>
      <c r="J750" s="55"/>
      <c r="K750" s="138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3.5" customHeight="1">
      <c r="A751" s="55"/>
      <c r="B751" s="136"/>
      <c r="C751" s="137"/>
      <c r="D751" s="137"/>
      <c r="E751" s="137"/>
      <c r="F751" s="55"/>
      <c r="G751" s="55"/>
      <c r="H751" s="55"/>
      <c r="I751" s="55"/>
      <c r="J751" s="55"/>
      <c r="K751" s="138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3.5" customHeight="1">
      <c r="A752" s="55"/>
      <c r="B752" s="136"/>
      <c r="C752" s="137"/>
      <c r="D752" s="137"/>
      <c r="E752" s="137"/>
      <c r="F752" s="55"/>
      <c r="G752" s="55"/>
      <c r="H752" s="55"/>
      <c r="I752" s="55"/>
      <c r="J752" s="55"/>
      <c r="K752" s="138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3.5" customHeight="1">
      <c r="A753" s="55"/>
      <c r="B753" s="136"/>
      <c r="C753" s="137"/>
      <c r="D753" s="137"/>
      <c r="E753" s="137"/>
      <c r="F753" s="55"/>
      <c r="G753" s="55"/>
      <c r="H753" s="55"/>
      <c r="I753" s="55"/>
      <c r="J753" s="55"/>
      <c r="K753" s="138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3.5" customHeight="1">
      <c r="A754" s="55"/>
      <c r="B754" s="136"/>
      <c r="C754" s="137"/>
      <c r="D754" s="137"/>
      <c r="E754" s="137"/>
      <c r="F754" s="55"/>
      <c r="G754" s="55"/>
      <c r="H754" s="55"/>
      <c r="I754" s="55"/>
      <c r="J754" s="55"/>
      <c r="K754" s="138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3.5" customHeight="1">
      <c r="A755" s="55"/>
      <c r="B755" s="136"/>
      <c r="C755" s="137"/>
      <c r="D755" s="137"/>
      <c r="E755" s="137"/>
      <c r="F755" s="55"/>
      <c r="G755" s="55"/>
      <c r="H755" s="55"/>
      <c r="I755" s="55"/>
      <c r="J755" s="55"/>
      <c r="K755" s="138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3.5" customHeight="1">
      <c r="A756" s="55"/>
      <c r="B756" s="136"/>
      <c r="C756" s="137"/>
      <c r="D756" s="137"/>
      <c r="E756" s="137"/>
      <c r="F756" s="55"/>
      <c r="G756" s="55"/>
      <c r="H756" s="55"/>
      <c r="I756" s="55"/>
      <c r="J756" s="55"/>
      <c r="K756" s="138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3.5" customHeight="1">
      <c r="A757" s="55"/>
      <c r="B757" s="136"/>
      <c r="C757" s="137"/>
      <c r="D757" s="137"/>
      <c r="E757" s="137"/>
      <c r="F757" s="55"/>
      <c r="G757" s="55"/>
      <c r="H757" s="55"/>
      <c r="I757" s="55"/>
      <c r="J757" s="55"/>
      <c r="K757" s="138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3.5" customHeight="1">
      <c r="A758" s="55"/>
      <c r="B758" s="136"/>
      <c r="C758" s="137"/>
      <c r="D758" s="137"/>
      <c r="E758" s="137"/>
      <c r="F758" s="55"/>
      <c r="G758" s="55"/>
      <c r="H758" s="55"/>
      <c r="I758" s="55"/>
      <c r="J758" s="55"/>
      <c r="K758" s="138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3.5" customHeight="1">
      <c r="A759" s="55"/>
      <c r="B759" s="136"/>
      <c r="C759" s="137"/>
      <c r="D759" s="137"/>
      <c r="E759" s="137"/>
      <c r="F759" s="55"/>
      <c r="G759" s="55"/>
      <c r="H759" s="55"/>
      <c r="I759" s="55"/>
      <c r="J759" s="55"/>
      <c r="K759" s="138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3.5" customHeight="1">
      <c r="A760" s="55"/>
      <c r="B760" s="136"/>
      <c r="C760" s="137"/>
      <c r="D760" s="137"/>
      <c r="E760" s="137"/>
      <c r="F760" s="55"/>
      <c r="G760" s="55"/>
      <c r="H760" s="55"/>
      <c r="I760" s="55"/>
      <c r="J760" s="55"/>
      <c r="K760" s="138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3.5" customHeight="1">
      <c r="A761" s="55"/>
      <c r="B761" s="136"/>
      <c r="C761" s="137"/>
      <c r="D761" s="137"/>
      <c r="E761" s="137"/>
      <c r="F761" s="55"/>
      <c r="G761" s="55"/>
      <c r="H761" s="55"/>
      <c r="I761" s="55"/>
      <c r="J761" s="55"/>
      <c r="K761" s="138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3.5" customHeight="1">
      <c r="A762" s="55"/>
      <c r="B762" s="136"/>
      <c r="C762" s="137"/>
      <c r="D762" s="137"/>
      <c r="E762" s="137"/>
      <c r="F762" s="55"/>
      <c r="G762" s="55"/>
      <c r="H762" s="55"/>
      <c r="I762" s="55"/>
      <c r="J762" s="55"/>
      <c r="K762" s="138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3.5" customHeight="1">
      <c r="A763" s="55"/>
      <c r="B763" s="136"/>
      <c r="C763" s="137"/>
      <c r="D763" s="137"/>
      <c r="E763" s="137"/>
      <c r="F763" s="55"/>
      <c r="G763" s="55"/>
      <c r="H763" s="55"/>
      <c r="I763" s="55"/>
      <c r="J763" s="55"/>
      <c r="K763" s="138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3.5" customHeight="1">
      <c r="A764" s="55"/>
      <c r="B764" s="136"/>
      <c r="C764" s="137"/>
      <c r="D764" s="137"/>
      <c r="E764" s="137"/>
      <c r="F764" s="55"/>
      <c r="G764" s="55"/>
      <c r="H764" s="55"/>
      <c r="I764" s="55"/>
      <c r="J764" s="55"/>
      <c r="K764" s="138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3.5" customHeight="1">
      <c r="A765" s="55"/>
      <c r="B765" s="136"/>
      <c r="C765" s="137"/>
      <c r="D765" s="137"/>
      <c r="E765" s="137"/>
      <c r="F765" s="55"/>
      <c r="G765" s="55"/>
      <c r="H765" s="55"/>
      <c r="I765" s="55"/>
      <c r="J765" s="55"/>
      <c r="K765" s="138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3.5" customHeight="1">
      <c r="A766" s="55"/>
      <c r="B766" s="136"/>
      <c r="C766" s="137"/>
      <c r="D766" s="137"/>
      <c r="E766" s="137"/>
      <c r="F766" s="55"/>
      <c r="G766" s="55"/>
      <c r="H766" s="55"/>
      <c r="I766" s="55"/>
      <c r="J766" s="55"/>
      <c r="K766" s="138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3.5" customHeight="1">
      <c r="A767" s="55"/>
      <c r="B767" s="136"/>
      <c r="C767" s="137"/>
      <c r="D767" s="137"/>
      <c r="E767" s="137"/>
      <c r="F767" s="55"/>
      <c r="G767" s="55"/>
      <c r="H767" s="55"/>
      <c r="I767" s="55"/>
      <c r="J767" s="55"/>
      <c r="K767" s="138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3.5" customHeight="1">
      <c r="A768" s="55"/>
      <c r="B768" s="136"/>
      <c r="C768" s="137"/>
      <c r="D768" s="137"/>
      <c r="E768" s="137"/>
      <c r="F768" s="55"/>
      <c r="G768" s="55"/>
      <c r="H768" s="55"/>
      <c r="I768" s="55"/>
      <c r="J768" s="55"/>
      <c r="K768" s="138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3.5" customHeight="1">
      <c r="A769" s="55"/>
      <c r="B769" s="136"/>
      <c r="C769" s="137"/>
      <c r="D769" s="137"/>
      <c r="E769" s="137"/>
      <c r="F769" s="55"/>
      <c r="G769" s="55"/>
      <c r="H769" s="55"/>
      <c r="I769" s="55"/>
      <c r="J769" s="55"/>
      <c r="K769" s="138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3.5" customHeight="1">
      <c r="A770" s="55"/>
      <c r="B770" s="136"/>
      <c r="C770" s="137"/>
      <c r="D770" s="137"/>
      <c r="E770" s="137"/>
      <c r="F770" s="55"/>
      <c r="G770" s="55"/>
      <c r="H770" s="55"/>
      <c r="I770" s="55"/>
      <c r="J770" s="55"/>
      <c r="K770" s="138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3.5" customHeight="1">
      <c r="A771" s="55"/>
      <c r="B771" s="136"/>
      <c r="C771" s="137"/>
      <c r="D771" s="137"/>
      <c r="E771" s="137"/>
      <c r="F771" s="55"/>
      <c r="G771" s="55"/>
      <c r="H771" s="55"/>
      <c r="I771" s="55"/>
      <c r="J771" s="55"/>
      <c r="K771" s="138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3.5" customHeight="1">
      <c r="A772" s="55"/>
      <c r="B772" s="136"/>
      <c r="C772" s="137"/>
      <c r="D772" s="137"/>
      <c r="E772" s="137"/>
      <c r="F772" s="55"/>
      <c r="G772" s="55"/>
      <c r="H772" s="55"/>
      <c r="I772" s="55"/>
      <c r="J772" s="55"/>
      <c r="K772" s="138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3.5" customHeight="1">
      <c r="A773" s="55"/>
      <c r="B773" s="136"/>
      <c r="C773" s="137"/>
      <c r="D773" s="137"/>
      <c r="E773" s="137"/>
      <c r="F773" s="55"/>
      <c r="G773" s="55"/>
      <c r="H773" s="55"/>
      <c r="I773" s="55"/>
      <c r="J773" s="55"/>
      <c r="K773" s="138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3.5" customHeight="1">
      <c r="A774" s="55"/>
      <c r="B774" s="136"/>
      <c r="C774" s="137"/>
      <c r="D774" s="137"/>
      <c r="E774" s="137"/>
      <c r="F774" s="55"/>
      <c r="G774" s="55"/>
      <c r="H774" s="55"/>
      <c r="I774" s="55"/>
      <c r="J774" s="55"/>
      <c r="K774" s="138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3.5" customHeight="1">
      <c r="A775" s="55"/>
      <c r="B775" s="136"/>
      <c r="C775" s="137"/>
      <c r="D775" s="137"/>
      <c r="E775" s="137"/>
      <c r="F775" s="55"/>
      <c r="G775" s="55"/>
      <c r="H775" s="55"/>
      <c r="I775" s="55"/>
      <c r="J775" s="55"/>
      <c r="K775" s="138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3.5" customHeight="1">
      <c r="A776" s="55"/>
      <c r="B776" s="136"/>
      <c r="C776" s="137"/>
      <c r="D776" s="137"/>
      <c r="E776" s="137"/>
      <c r="F776" s="55"/>
      <c r="G776" s="55"/>
      <c r="H776" s="55"/>
      <c r="I776" s="55"/>
      <c r="J776" s="55"/>
      <c r="K776" s="138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3.5" customHeight="1">
      <c r="A777" s="55"/>
      <c r="B777" s="136"/>
      <c r="C777" s="137"/>
      <c r="D777" s="137"/>
      <c r="E777" s="137"/>
      <c r="F777" s="55"/>
      <c r="G777" s="55"/>
      <c r="H777" s="55"/>
      <c r="I777" s="55"/>
      <c r="J777" s="55"/>
      <c r="K777" s="138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3.5" customHeight="1">
      <c r="A778" s="55"/>
      <c r="B778" s="136"/>
      <c r="C778" s="137"/>
      <c r="D778" s="137"/>
      <c r="E778" s="137"/>
      <c r="F778" s="55"/>
      <c r="G778" s="55"/>
      <c r="H778" s="55"/>
      <c r="I778" s="55"/>
      <c r="J778" s="55"/>
      <c r="K778" s="138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3.5" customHeight="1">
      <c r="A779" s="55"/>
      <c r="B779" s="136"/>
      <c r="C779" s="137"/>
      <c r="D779" s="137"/>
      <c r="E779" s="137"/>
      <c r="F779" s="55"/>
      <c r="G779" s="55"/>
      <c r="H779" s="55"/>
      <c r="I779" s="55"/>
      <c r="J779" s="55"/>
      <c r="K779" s="138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3.5" customHeight="1">
      <c r="A780" s="55"/>
      <c r="B780" s="136"/>
      <c r="C780" s="137"/>
      <c r="D780" s="137"/>
      <c r="E780" s="137"/>
      <c r="F780" s="55"/>
      <c r="G780" s="55"/>
      <c r="H780" s="55"/>
      <c r="I780" s="55"/>
      <c r="J780" s="55"/>
      <c r="K780" s="138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3.5" customHeight="1">
      <c r="A781" s="55"/>
      <c r="B781" s="136"/>
      <c r="C781" s="137"/>
      <c r="D781" s="137"/>
      <c r="E781" s="137"/>
      <c r="F781" s="55"/>
      <c r="G781" s="55"/>
      <c r="H781" s="55"/>
      <c r="I781" s="55"/>
      <c r="J781" s="55"/>
      <c r="K781" s="138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3.5" customHeight="1">
      <c r="A782" s="55"/>
      <c r="B782" s="136"/>
      <c r="C782" s="137"/>
      <c r="D782" s="137"/>
      <c r="E782" s="137"/>
      <c r="F782" s="55"/>
      <c r="G782" s="55"/>
      <c r="H782" s="55"/>
      <c r="I782" s="55"/>
      <c r="J782" s="55"/>
      <c r="K782" s="138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3.5" customHeight="1">
      <c r="A783" s="55"/>
      <c r="B783" s="136"/>
      <c r="C783" s="137"/>
      <c r="D783" s="137"/>
      <c r="E783" s="137"/>
      <c r="F783" s="55"/>
      <c r="G783" s="55"/>
      <c r="H783" s="55"/>
      <c r="I783" s="55"/>
      <c r="J783" s="55"/>
      <c r="K783" s="138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3.5" customHeight="1">
      <c r="A784" s="55"/>
      <c r="B784" s="136"/>
      <c r="C784" s="137"/>
      <c r="D784" s="137"/>
      <c r="E784" s="137"/>
      <c r="F784" s="55"/>
      <c r="G784" s="55"/>
      <c r="H784" s="55"/>
      <c r="I784" s="55"/>
      <c r="J784" s="55"/>
      <c r="K784" s="138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3.5" customHeight="1">
      <c r="A785" s="55"/>
      <c r="B785" s="136"/>
      <c r="C785" s="137"/>
      <c r="D785" s="137"/>
      <c r="E785" s="137"/>
      <c r="F785" s="55"/>
      <c r="G785" s="55"/>
      <c r="H785" s="55"/>
      <c r="I785" s="55"/>
      <c r="J785" s="55"/>
      <c r="K785" s="138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3.5" customHeight="1">
      <c r="A786" s="55"/>
      <c r="B786" s="136"/>
      <c r="C786" s="137"/>
      <c r="D786" s="137"/>
      <c r="E786" s="137"/>
      <c r="F786" s="55"/>
      <c r="G786" s="55"/>
      <c r="H786" s="55"/>
      <c r="I786" s="55"/>
      <c r="J786" s="55"/>
      <c r="K786" s="138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3.5" customHeight="1">
      <c r="A787" s="55"/>
      <c r="B787" s="136"/>
      <c r="C787" s="137"/>
      <c r="D787" s="137"/>
      <c r="E787" s="137"/>
      <c r="F787" s="55"/>
      <c r="G787" s="55"/>
      <c r="H787" s="55"/>
      <c r="I787" s="55"/>
      <c r="J787" s="55"/>
      <c r="K787" s="138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3.5" customHeight="1">
      <c r="A788" s="55"/>
      <c r="B788" s="136"/>
      <c r="C788" s="137"/>
      <c r="D788" s="137"/>
      <c r="E788" s="137"/>
      <c r="F788" s="55"/>
      <c r="G788" s="55"/>
      <c r="H788" s="55"/>
      <c r="I788" s="55"/>
      <c r="J788" s="55"/>
      <c r="K788" s="138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3.5" customHeight="1">
      <c r="A789" s="55"/>
      <c r="B789" s="136"/>
      <c r="C789" s="137"/>
      <c r="D789" s="137"/>
      <c r="E789" s="137"/>
      <c r="F789" s="55"/>
      <c r="G789" s="55"/>
      <c r="H789" s="55"/>
      <c r="I789" s="55"/>
      <c r="J789" s="55"/>
      <c r="K789" s="138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3.5" customHeight="1">
      <c r="A790" s="55"/>
      <c r="B790" s="136"/>
      <c r="C790" s="137"/>
      <c r="D790" s="137"/>
      <c r="E790" s="137"/>
      <c r="F790" s="55"/>
      <c r="G790" s="55"/>
      <c r="H790" s="55"/>
      <c r="I790" s="55"/>
      <c r="J790" s="55"/>
      <c r="K790" s="138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3.5" customHeight="1">
      <c r="A791" s="55"/>
      <c r="B791" s="136"/>
      <c r="C791" s="137"/>
      <c r="D791" s="137"/>
      <c r="E791" s="137"/>
      <c r="F791" s="55"/>
      <c r="G791" s="55"/>
      <c r="H791" s="55"/>
      <c r="I791" s="55"/>
      <c r="J791" s="55"/>
      <c r="K791" s="138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3.5" customHeight="1">
      <c r="A792" s="55"/>
      <c r="B792" s="136"/>
      <c r="C792" s="137"/>
      <c r="D792" s="137"/>
      <c r="E792" s="137"/>
      <c r="F792" s="55"/>
      <c r="G792" s="55"/>
      <c r="H792" s="55"/>
      <c r="I792" s="55"/>
      <c r="J792" s="55"/>
      <c r="K792" s="138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3.5" customHeight="1">
      <c r="A793" s="55"/>
      <c r="B793" s="136"/>
      <c r="C793" s="137"/>
      <c r="D793" s="137"/>
      <c r="E793" s="137"/>
      <c r="F793" s="55"/>
      <c r="G793" s="55"/>
      <c r="H793" s="55"/>
      <c r="I793" s="55"/>
      <c r="J793" s="55"/>
      <c r="K793" s="138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3.5" customHeight="1">
      <c r="A794" s="55"/>
      <c r="B794" s="136"/>
      <c r="C794" s="137"/>
      <c r="D794" s="137"/>
      <c r="E794" s="137"/>
      <c r="F794" s="55"/>
      <c r="G794" s="55"/>
      <c r="H794" s="55"/>
      <c r="I794" s="55"/>
      <c r="J794" s="55"/>
      <c r="K794" s="138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3.5" customHeight="1">
      <c r="A795" s="55"/>
      <c r="B795" s="136"/>
      <c r="C795" s="137"/>
      <c r="D795" s="137"/>
      <c r="E795" s="137"/>
      <c r="F795" s="55"/>
      <c r="G795" s="55"/>
      <c r="H795" s="55"/>
      <c r="I795" s="55"/>
      <c r="J795" s="55"/>
      <c r="K795" s="138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3.5" customHeight="1">
      <c r="A796" s="55"/>
      <c r="B796" s="136"/>
      <c r="C796" s="137"/>
      <c r="D796" s="137"/>
      <c r="E796" s="137"/>
      <c r="F796" s="55"/>
      <c r="G796" s="55"/>
      <c r="H796" s="55"/>
      <c r="I796" s="55"/>
      <c r="J796" s="55"/>
      <c r="K796" s="138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3.5" customHeight="1">
      <c r="A797" s="55"/>
      <c r="B797" s="136"/>
      <c r="C797" s="137"/>
      <c r="D797" s="137"/>
      <c r="E797" s="137"/>
      <c r="F797" s="55"/>
      <c r="G797" s="55"/>
      <c r="H797" s="55"/>
      <c r="I797" s="55"/>
      <c r="J797" s="55"/>
      <c r="K797" s="138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3.5" customHeight="1">
      <c r="A798" s="55"/>
      <c r="B798" s="136"/>
      <c r="C798" s="137"/>
      <c r="D798" s="137"/>
      <c r="E798" s="137"/>
      <c r="F798" s="55"/>
      <c r="G798" s="55"/>
      <c r="H798" s="55"/>
      <c r="I798" s="55"/>
      <c r="J798" s="55"/>
      <c r="K798" s="138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3.5" customHeight="1">
      <c r="A799" s="55"/>
      <c r="B799" s="136"/>
      <c r="C799" s="137"/>
      <c r="D799" s="137"/>
      <c r="E799" s="137"/>
      <c r="F799" s="55"/>
      <c r="G799" s="55"/>
      <c r="H799" s="55"/>
      <c r="I799" s="55"/>
      <c r="J799" s="55"/>
      <c r="K799" s="138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3.5" customHeight="1">
      <c r="A800" s="55"/>
      <c r="B800" s="136"/>
      <c r="C800" s="137"/>
      <c r="D800" s="137"/>
      <c r="E800" s="137"/>
      <c r="F800" s="55"/>
      <c r="G800" s="55"/>
      <c r="H800" s="55"/>
      <c r="I800" s="55"/>
      <c r="J800" s="55"/>
      <c r="K800" s="138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3.5" customHeight="1">
      <c r="A801" s="55"/>
      <c r="B801" s="136"/>
      <c r="C801" s="137"/>
      <c r="D801" s="137"/>
      <c r="E801" s="137"/>
      <c r="F801" s="55"/>
      <c r="G801" s="55"/>
      <c r="H801" s="55"/>
      <c r="I801" s="55"/>
      <c r="J801" s="55"/>
      <c r="K801" s="138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3.5" customHeight="1">
      <c r="A802" s="55"/>
      <c r="B802" s="136"/>
      <c r="C802" s="137"/>
      <c r="D802" s="137"/>
      <c r="E802" s="137"/>
      <c r="F802" s="55"/>
      <c r="G802" s="55"/>
      <c r="H802" s="55"/>
      <c r="I802" s="55"/>
      <c r="J802" s="55"/>
      <c r="K802" s="138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3.5" customHeight="1">
      <c r="A803" s="55"/>
      <c r="B803" s="136"/>
      <c r="C803" s="137"/>
      <c r="D803" s="137"/>
      <c r="E803" s="137"/>
      <c r="F803" s="55"/>
      <c r="G803" s="55"/>
      <c r="H803" s="55"/>
      <c r="I803" s="55"/>
      <c r="J803" s="55"/>
      <c r="K803" s="138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3.5" customHeight="1">
      <c r="A804" s="55"/>
      <c r="B804" s="136"/>
      <c r="C804" s="137"/>
      <c r="D804" s="137"/>
      <c r="E804" s="137"/>
      <c r="F804" s="55"/>
      <c r="G804" s="55"/>
      <c r="H804" s="55"/>
      <c r="I804" s="55"/>
      <c r="J804" s="55"/>
      <c r="K804" s="138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3.5" customHeight="1">
      <c r="A805" s="55"/>
      <c r="B805" s="136"/>
      <c r="C805" s="137"/>
      <c r="D805" s="137"/>
      <c r="E805" s="137"/>
      <c r="F805" s="55"/>
      <c r="G805" s="55"/>
      <c r="H805" s="55"/>
      <c r="I805" s="55"/>
      <c r="J805" s="55"/>
      <c r="K805" s="138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3.5" customHeight="1">
      <c r="A806" s="55"/>
      <c r="B806" s="136"/>
      <c r="C806" s="137"/>
      <c r="D806" s="137"/>
      <c r="E806" s="137"/>
      <c r="F806" s="55"/>
      <c r="G806" s="55"/>
      <c r="H806" s="55"/>
      <c r="I806" s="55"/>
      <c r="J806" s="55"/>
      <c r="K806" s="138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3.5" customHeight="1">
      <c r="A807" s="55"/>
      <c r="B807" s="136"/>
      <c r="C807" s="137"/>
      <c r="D807" s="137"/>
      <c r="E807" s="137"/>
      <c r="F807" s="55"/>
      <c r="G807" s="55"/>
      <c r="H807" s="55"/>
      <c r="I807" s="55"/>
      <c r="J807" s="55"/>
      <c r="K807" s="138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3.5" customHeight="1">
      <c r="A808" s="55"/>
      <c r="B808" s="136"/>
      <c r="C808" s="137"/>
      <c r="D808" s="137"/>
      <c r="E808" s="137"/>
      <c r="F808" s="55"/>
      <c r="G808" s="55"/>
      <c r="H808" s="55"/>
      <c r="I808" s="55"/>
      <c r="J808" s="55"/>
      <c r="K808" s="138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3.5" customHeight="1">
      <c r="A809" s="55"/>
      <c r="B809" s="136"/>
      <c r="C809" s="137"/>
      <c r="D809" s="137"/>
      <c r="E809" s="137"/>
      <c r="F809" s="55"/>
      <c r="G809" s="55"/>
      <c r="H809" s="55"/>
      <c r="I809" s="55"/>
      <c r="J809" s="55"/>
      <c r="K809" s="138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3.5" customHeight="1">
      <c r="A810" s="55"/>
      <c r="B810" s="136"/>
      <c r="C810" s="137"/>
      <c r="D810" s="137"/>
      <c r="E810" s="137"/>
      <c r="F810" s="55"/>
      <c r="G810" s="55"/>
      <c r="H810" s="55"/>
      <c r="I810" s="55"/>
      <c r="J810" s="55"/>
      <c r="K810" s="138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3.5" customHeight="1">
      <c r="A811" s="55"/>
      <c r="B811" s="136"/>
      <c r="C811" s="137"/>
      <c r="D811" s="137"/>
      <c r="E811" s="137"/>
      <c r="F811" s="55"/>
      <c r="G811" s="55"/>
      <c r="H811" s="55"/>
      <c r="I811" s="55"/>
      <c r="J811" s="55"/>
      <c r="K811" s="138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3.5" customHeight="1">
      <c r="A812" s="55"/>
      <c r="B812" s="136"/>
      <c r="C812" s="137"/>
      <c r="D812" s="137"/>
      <c r="E812" s="137"/>
      <c r="F812" s="55"/>
      <c r="G812" s="55"/>
      <c r="H812" s="55"/>
      <c r="I812" s="55"/>
      <c r="J812" s="55"/>
      <c r="K812" s="138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3.5" customHeight="1">
      <c r="A813" s="55"/>
      <c r="B813" s="136"/>
      <c r="C813" s="137"/>
      <c r="D813" s="137"/>
      <c r="E813" s="137"/>
      <c r="F813" s="55"/>
      <c r="G813" s="55"/>
      <c r="H813" s="55"/>
      <c r="I813" s="55"/>
      <c r="J813" s="55"/>
      <c r="K813" s="138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3.5" customHeight="1">
      <c r="A814" s="55"/>
      <c r="B814" s="136"/>
      <c r="C814" s="137"/>
      <c r="D814" s="137"/>
      <c r="E814" s="137"/>
      <c r="F814" s="55"/>
      <c r="G814" s="55"/>
      <c r="H814" s="55"/>
      <c r="I814" s="55"/>
      <c r="J814" s="55"/>
      <c r="K814" s="138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3.5" customHeight="1">
      <c r="A815" s="55"/>
      <c r="B815" s="136"/>
      <c r="C815" s="137"/>
      <c r="D815" s="137"/>
      <c r="E815" s="137"/>
      <c r="F815" s="55"/>
      <c r="G815" s="55"/>
      <c r="H815" s="55"/>
      <c r="I815" s="55"/>
      <c r="J815" s="55"/>
      <c r="K815" s="138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3.5" customHeight="1">
      <c r="A816" s="55"/>
      <c r="B816" s="136"/>
      <c r="C816" s="137"/>
      <c r="D816" s="137"/>
      <c r="E816" s="137"/>
      <c r="F816" s="55"/>
      <c r="G816" s="55"/>
      <c r="H816" s="55"/>
      <c r="I816" s="55"/>
      <c r="J816" s="55"/>
      <c r="K816" s="138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3.5" customHeight="1">
      <c r="A817" s="55"/>
      <c r="B817" s="136"/>
      <c r="C817" s="137"/>
      <c r="D817" s="137"/>
      <c r="E817" s="137"/>
      <c r="F817" s="55"/>
      <c r="G817" s="55"/>
      <c r="H817" s="55"/>
      <c r="I817" s="55"/>
      <c r="J817" s="55"/>
      <c r="K817" s="138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3.5" customHeight="1">
      <c r="A818" s="55"/>
      <c r="B818" s="136"/>
      <c r="C818" s="137"/>
      <c r="D818" s="137"/>
      <c r="E818" s="137"/>
      <c r="F818" s="55"/>
      <c r="G818" s="55"/>
      <c r="H818" s="55"/>
      <c r="I818" s="55"/>
      <c r="J818" s="55"/>
      <c r="K818" s="138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3.5" customHeight="1">
      <c r="A819" s="55"/>
      <c r="B819" s="136"/>
      <c r="C819" s="137"/>
      <c r="D819" s="137"/>
      <c r="E819" s="137"/>
      <c r="F819" s="55"/>
      <c r="G819" s="55"/>
      <c r="H819" s="55"/>
      <c r="I819" s="55"/>
      <c r="J819" s="55"/>
      <c r="K819" s="138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3.5" customHeight="1">
      <c r="A820" s="55"/>
      <c r="B820" s="136"/>
      <c r="C820" s="137"/>
      <c r="D820" s="137"/>
      <c r="E820" s="137"/>
      <c r="F820" s="55"/>
      <c r="G820" s="55"/>
      <c r="H820" s="55"/>
      <c r="I820" s="55"/>
      <c r="J820" s="55"/>
      <c r="K820" s="138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3.5" customHeight="1">
      <c r="A821" s="55"/>
      <c r="B821" s="136"/>
      <c r="C821" s="137"/>
      <c r="D821" s="137"/>
      <c r="E821" s="137"/>
      <c r="F821" s="55"/>
      <c r="G821" s="55"/>
      <c r="H821" s="55"/>
      <c r="I821" s="55"/>
      <c r="J821" s="55"/>
      <c r="K821" s="138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3.5" customHeight="1">
      <c r="A822" s="55"/>
      <c r="B822" s="136"/>
      <c r="C822" s="137"/>
      <c r="D822" s="137"/>
      <c r="E822" s="137"/>
      <c r="F822" s="55"/>
      <c r="G822" s="55"/>
      <c r="H822" s="55"/>
      <c r="I822" s="55"/>
      <c r="J822" s="55"/>
      <c r="K822" s="138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3.5" customHeight="1">
      <c r="A823" s="55"/>
      <c r="B823" s="136"/>
      <c r="C823" s="137"/>
      <c r="D823" s="137"/>
      <c r="E823" s="137"/>
      <c r="F823" s="55"/>
      <c r="G823" s="55"/>
      <c r="H823" s="55"/>
      <c r="I823" s="55"/>
      <c r="J823" s="55"/>
      <c r="K823" s="138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3.5" customHeight="1">
      <c r="A824" s="55"/>
      <c r="B824" s="136"/>
      <c r="C824" s="137"/>
      <c r="D824" s="137"/>
      <c r="E824" s="137"/>
      <c r="F824" s="55"/>
      <c r="G824" s="55"/>
      <c r="H824" s="55"/>
      <c r="I824" s="55"/>
      <c r="J824" s="55"/>
      <c r="K824" s="138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3.5" customHeight="1">
      <c r="A825" s="55"/>
      <c r="B825" s="136"/>
      <c r="C825" s="137"/>
      <c r="D825" s="137"/>
      <c r="E825" s="137"/>
      <c r="F825" s="55"/>
      <c r="G825" s="55"/>
      <c r="H825" s="55"/>
      <c r="I825" s="55"/>
      <c r="J825" s="55"/>
      <c r="K825" s="138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3.5" customHeight="1">
      <c r="A826" s="55"/>
      <c r="B826" s="136"/>
      <c r="C826" s="137"/>
      <c r="D826" s="137"/>
      <c r="E826" s="137"/>
      <c r="F826" s="55"/>
      <c r="G826" s="55"/>
      <c r="H826" s="55"/>
      <c r="I826" s="55"/>
      <c r="J826" s="55"/>
      <c r="K826" s="138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3.5" customHeight="1">
      <c r="A827" s="55"/>
      <c r="B827" s="136"/>
      <c r="C827" s="137"/>
      <c r="D827" s="137"/>
      <c r="E827" s="137"/>
      <c r="F827" s="55"/>
      <c r="G827" s="55"/>
      <c r="H827" s="55"/>
      <c r="I827" s="55"/>
      <c r="J827" s="55"/>
      <c r="K827" s="138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3.5" customHeight="1">
      <c r="A828" s="55"/>
      <c r="B828" s="136"/>
      <c r="C828" s="137"/>
      <c r="D828" s="137"/>
      <c r="E828" s="137"/>
      <c r="F828" s="55"/>
      <c r="G828" s="55"/>
      <c r="H828" s="55"/>
      <c r="I828" s="55"/>
      <c r="J828" s="55"/>
      <c r="K828" s="138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3.5" customHeight="1">
      <c r="A829" s="55"/>
      <c r="B829" s="136"/>
      <c r="C829" s="137"/>
      <c r="D829" s="137"/>
      <c r="E829" s="137"/>
      <c r="F829" s="55"/>
      <c r="G829" s="55"/>
      <c r="H829" s="55"/>
      <c r="I829" s="55"/>
      <c r="J829" s="55"/>
      <c r="K829" s="138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3.5" customHeight="1">
      <c r="A830" s="55"/>
      <c r="B830" s="136"/>
      <c r="C830" s="137"/>
      <c r="D830" s="137"/>
      <c r="E830" s="137"/>
      <c r="F830" s="55"/>
      <c r="G830" s="55"/>
      <c r="H830" s="55"/>
      <c r="I830" s="55"/>
      <c r="J830" s="55"/>
      <c r="K830" s="138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3.5" customHeight="1">
      <c r="A831" s="55"/>
      <c r="B831" s="136"/>
      <c r="C831" s="137"/>
      <c r="D831" s="137"/>
      <c r="E831" s="137"/>
      <c r="F831" s="55"/>
      <c r="G831" s="55"/>
      <c r="H831" s="55"/>
      <c r="I831" s="55"/>
      <c r="J831" s="55"/>
      <c r="K831" s="138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3.5" customHeight="1">
      <c r="A832" s="55"/>
      <c r="B832" s="136"/>
      <c r="C832" s="137"/>
      <c r="D832" s="137"/>
      <c r="E832" s="137"/>
      <c r="F832" s="55"/>
      <c r="G832" s="55"/>
      <c r="H832" s="55"/>
      <c r="I832" s="55"/>
      <c r="J832" s="55"/>
      <c r="K832" s="138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3.5" customHeight="1">
      <c r="A833" s="55"/>
      <c r="B833" s="136"/>
      <c r="C833" s="137"/>
      <c r="D833" s="137"/>
      <c r="E833" s="137"/>
      <c r="F833" s="55"/>
      <c r="G833" s="55"/>
      <c r="H833" s="55"/>
      <c r="I833" s="55"/>
      <c r="J833" s="55"/>
      <c r="K833" s="138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3.5" customHeight="1">
      <c r="A834" s="55"/>
      <c r="B834" s="136"/>
      <c r="C834" s="137"/>
      <c r="D834" s="137"/>
      <c r="E834" s="137"/>
      <c r="F834" s="55"/>
      <c r="G834" s="55"/>
      <c r="H834" s="55"/>
      <c r="I834" s="55"/>
      <c r="J834" s="55"/>
      <c r="K834" s="138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3.5" customHeight="1">
      <c r="A835" s="55"/>
      <c r="B835" s="136"/>
      <c r="C835" s="137"/>
      <c r="D835" s="137"/>
      <c r="E835" s="137"/>
      <c r="F835" s="55"/>
      <c r="G835" s="55"/>
      <c r="H835" s="55"/>
      <c r="I835" s="55"/>
      <c r="J835" s="55"/>
      <c r="K835" s="138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3.5" customHeight="1">
      <c r="A836" s="55"/>
      <c r="B836" s="136"/>
      <c r="C836" s="137"/>
      <c r="D836" s="137"/>
      <c r="E836" s="137"/>
      <c r="F836" s="55"/>
      <c r="G836" s="55"/>
      <c r="H836" s="55"/>
      <c r="I836" s="55"/>
      <c r="J836" s="55"/>
      <c r="K836" s="138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3.5" customHeight="1">
      <c r="A837" s="55"/>
      <c r="B837" s="136"/>
      <c r="C837" s="137"/>
      <c r="D837" s="137"/>
      <c r="E837" s="137"/>
      <c r="F837" s="55"/>
      <c r="G837" s="55"/>
      <c r="H837" s="55"/>
      <c r="I837" s="55"/>
      <c r="J837" s="55"/>
      <c r="K837" s="138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3.5" customHeight="1">
      <c r="A838" s="55"/>
      <c r="B838" s="136"/>
      <c r="C838" s="137"/>
      <c r="D838" s="137"/>
      <c r="E838" s="137"/>
      <c r="F838" s="55"/>
      <c r="G838" s="55"/>
      <c r="H838" s="55"/>
      <c r="I838" s="55"/>
      <c r="J838" s="55"/>
      <c r="K838" s="138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3.5" customHeight="1">
      <c r="A839" s="55"/>
      <c r="B839" s="136"/>
      <c r="C839" s="137"/>
      <c r="D839" s="137"/>
      <c r="E839" s="137"/>
      <c r="F839" s="55"/>
      <c r="G839" s="55"/>
      <c r="H839" s="55"/>
      <c r="I839" s="55"/>
      <c r="J839" s="55"/>
      <c r="K839" s="138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3.5" customHeight="1">
      <c r="A840" s="55"/>
      <c r="B840" s="136"/>
      <c r="C840" s="137"/>
      <c r="D840" s="137"/>
      <c r="E840" s="137"/>
      <c r="F840" s="55"/>
      <c r="G840" s="55"/>
      <c r="H840" s="55"/>
      <c r="I840" s="55"/>
      <c r="J840" s="55"/>
      <c r="K840" s="138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3.5" customHeight="1">
      <c r="A841" s="55"/>
      <c r="B841" s="136"/>
      <c r="C841" s="137"/>
      <c r="D841" s="137"/>
      <c r="E841" s="137"/>
      <c r="F841" s="55"/>
      <c r="G841" s="55"/>
      <c r="H841" s="55"/>
      <c r="I841" s="55"/>
      <c r="J841" s="55"/>
      <c r="K841" s="138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3.5" customHeight="1">
      <c r="A842" s="55"/>
      <c r="B842" s="136"/>
      <c r="C842" s="137"/>
      <c r="D842" s="137"/>
      <c r="E842" s="137"/>
      <c r="F842" s="55"/>
      <c r="G842" s="55"/>
      <c r="H842" s="55"/>
      <c r="I842" s="55"/>
      <c r="J842" s="55"/>
      <c r="K842" s="138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3.5" customHeight="1">
      <c r="A843" s="55"/>
      <c r="B843" s="136"/>
      <c r="C843" s="137"/>
      <c r="D843" s="137"/>
      <c r="E843" s="137"/>
      <c r="F843" s="55"/>
      <c r="G843" s="55"/>
      <c r="H843" s="55"/>
      <c r="I843" s="55"/>
      <c r="J843" s="55"/>
      <c r="K843" s="138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3.5" customHeight="1">
      <c r="A844" s="55"/>
      <c r="B844" s="136"/>
      <c r="C844" s="137"/>
      <c r="D844" s="137"/>
      <c r="E844" s="137"/>
      <c r="F844" s="55"/>
      <c r="G844" s="55"/>
      <c r="H844" s="55"/>
      <c r="I844" s="55"/>
      <c r="J844" s="55"/>
      <c r="K844" s="138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3.5" customHeight="1">
      <c r="A845" s="55"/>
      <c r="B845" s="136"/>
      <c r="C845" s="137"/>
      <c r="D845" s="137"/>
      <c r="E845" s="137"/>
      <c r="F845" s="55"/>
      <c r="G845" s="55"/>
      <c r="H845" s="55"/>
      <c r="I845" s="55"/>
      <c r="J845" s="55"/>
      <c r="K845" s="138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3.5" customHeight="1">
      <c r="A846" s="55"/>
      <c r="B846" s="136"/>
      <c r="C846" s="137"/>
      <c r="D846" s="137"/>
      <c r="E846" s="137"/>
      <c r="F846" s="55"/>
      <c r="G846" s="55"/>
      <c r="H846" s="55"/>
      <c r="I846" s="55"/>
      <c r="J846" s="55"/>
      <c r="K846" s="138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3.5" customHeight="1">
      <c r="A847" s="55"/>
      <c r="B847" s="136"/>
      <c r="C847" s="137"/>
      <c r="D847" s="137"/>
      <c r="E847" s="137"/>
      <c r="F847" s="55"/>
      <c r="G847" s="55"/>
      <c r="H847" s="55"/>
      <c r="I847" s="55"/>
      <c r="J847" s="55"/>
      <c r="K847" s="138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3.5" customHeight="1">
      <c r="A848" s="55"/>
      <c r="B848" s="136"/>
      <c r="C848" s="137"/>
      <c r="D848" s="137"/>
      <c r="E848" s="137"/>
      <c r="F848" s="55"/>
      <c r="G848" s="55"/>
      <c r="H848" s="55"/>
      <c r="I848" s="55"/>
      <c r="J848" s="55"/>
      <c r="K848" s="138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3.5" customHeight="1">
      <c r="A849" s="55"/>
      <c r="B849" s="136"/>
      <c r="C849" s="137"/>
      <c r="D849" s="137"/>
      <c r="E849" s="137"/>
      <c r="F849" s="55"/>
      <c r="G849" s="55"/>
      <c r="H849" s="55"/>
      <c r="I849" s="55"/>
      <c r="J849" s="55"/>
      <c r="K849" s="138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3.5" customHeight="1">
      <c r="A850" s="55"/>
      <c r="B850" s="136"/>
      <c r="C850" s="137"/>
      <c r="D850" s="137"/>
      <c r="E850" s="137"/>
      <c r="F850" s="55"/>
      <c r="G850" s="55"/>
      <c r="H850" s="55"/>
      <c r="I850" s="55"/>
      <c r="J850" s="55"/>
      <c r="K850" s="138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3.5" customHeight="1">
      <c r="A851" s="55"/>
      <c r="B851" s="136"/>
      <c r="C851" s="137"/>
      <c r="D851" s="137"/>
      <c r="E851" s="137"/>
      <c r="F851" s="55"/>
      <c r="G851" s="55"/>
      <c r="H851" s="55"/>
      <c r="I851" s="55"/>
      <c r="J851" s="55"/>
      <c r="K851" s="138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3.5" customHeight="1">
      <c r="A852" s="55"/>
      <c r="B852" s="136"/>
      <c r="C852" s="137"/>
      <c r="D852" s="137"/>
      <c r="E852" s="137"/>
      <c r="F852" s="55"/>
      <c r="G852" s="55"/>
      <c r="H852" s="55"/>
      <c r="I852" s="55"/>
      <c r="J852" s="55"/>
      <c r="K852" s="138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3.5" customHeight="1">
      <c r="A853" s="55"/>
      <c r="B853" s="136"/>
      <c r="C853" s="137"/>
      <c r="D853" s="137"/>
      <c r="E853" s="137"/>
      <c r="F853" s="55"/>
      <c r="G853" s="55"/>
      <c r="H853" s="55"/>
      <c r="I853" s="55"/>
      <c r="J853" s="55"/>
      <c r="K853" s="138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3.5" customHeight="1">
      <c r="A854" s="55"/>
      <c r="B854" s="136"/>
      <c r="C854" s="137"/>
      <c r="D854" s="137"/>
      <c r="E854" s="137"/>
      <c r="F854" s="55"/>
      <c r="G854" s="55"/>
      <c r="H854" s="55"/>
      <c r="I854" s="55"/>
      <c r="J854" s="55"/>
      <c r="K854" s="138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3.5" customHeight="1">
      <c r="A855" s="55"/>
      <c r="B855" s="136"/>
      <c r="C855" s="137"/>
      <c r="D855" s="137"/>
      <c r="E855" s="137"/>
      <c r="F855" s="55"/>
      <c r="G855" s="55"/>
      <c r="H855" s="55"/>
      <c r="I855" s="55"/>
      <c r="J855" s="55"/>
      <c r="K855" s="138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3.5" customHeight="1">
      <c r="A856" s="55"/>
      <c r="B856" s="136"/>
      <c r="C856" s="137"/>
      <c r="D856" s="137"/>
      <c r="E856" s="137"/>
      <c r="F856" s="55"/>
      <c r="G856" s="55"/>
      <c r="H856" s="55"/>
      <c r="I856" s="55"/>
      <c r="J856" s="55"/>
      <c r="K856" s="138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3.5" customHeight="1">
      <c r="A857" s="55"/>
      <c r="B857" s="136"/>
      <c r="C857" s="137"/>
      <c r="D857" s="137"/>
      <c r="E857" s="137"/>
      <c r="F857" s="55"/>
      <c r="G857" s="55"/>
      <c r="H857" s="55"/>
      <c r="I857" s="55"/>
      <c r="J857" s="55"/>
      <c r="K857" s="138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3.5" customHeight="1">
      <c r="A858" s="55"/>
      <c r="B858" s="136"/>
      <c r="C858" s="137"/>
      <c r="D858" s="137"/>
      <c r="E858" s="137"/>
      <c r="F858" s="55"/>
      <c r="G858" s="55"/>
      <c r="H858" s="55"/>
      <c r="I858" s="55"/>
      <c r="J858" s="55"/>
      <c r="K858" s="138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3.5" customHeight="1">
      <c r="A859" s="55"/>
      <c r="B859" s="136"/>
      <c r="C859" s="137"/>
      <c r="D859" s="137"/>
      <c r="E859" s="137"/>
      <c r="F859" s="55"/>
      <c r="G859" s="55"/>
      <c r="H859" s="55"/>
      <c r="I859" s="55"/>
      <c r="J859" s="55"/>
      <c r="K859" s="138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3.5" customHeight="1">
      <c r="A860" s="55"/>
      <c r="B860" s="136"/>
      <c r="C860" s="137"/>
      <c r="D860" s="137"/>
      <c r="E860" s="137"/>
      <c r="F860" s="55"/>
      <c r="G860" s="55"/>
      <c r="H860" s="55"/>
      <c r="I860" s="55"/>
      <c r="J860" s="55"/>
      <c r="K860" s="138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3.5" customHeight="1">
      <c r="A861" s="55"/>
      <c r="B861" s="136"/>
      <c r="C861" s="137"/>
      <c r="D861" s="137"/>
      <c r="E861" s="137"/>
      <c r="F861" s="55"/>
      <c r="G861" s="55"/>
      <c r="H861" s="55"/>
      <c r="I861" s="55"/>
      <c r="J861" s="55"/>
      <c r="K861" s="138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3.5" customHeight="1">
      <c r="A862" s="55"/>
      <c r="B862" s="136"/>
      <c r="C862" s="137"/>
      <c r="D862" s="137"/>
      <c r="E862" s="137"/>
      <c r="F862" s="55"/>
      <c r="G862" s="55"/>
      <c r="H862" s="55"/>
      <c r="I862" s="55"/>
      <c r="J862" s="55"/>
      <c r="K862" s="138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3.5" customHeight="1">
      <c r="A863" s="55"/>
      <c r="B863" s="136"/>
      <c r="C863" s="137"/>
      <c r="D863" s="137"/>
      <c r="E863" s="137"/>
      <c r="F863" s="55"/>
      <c r="G863" s="55"/>
      <c r="H863" s="55"/>
      <c r="I863" s="55"/>
      <c r="J863" s="55"/>
      <c r="K863" s="138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3.5" customHeight="1">
      <c r="A864" s="55"/>
      <c r="B864" s="136"/>
      <c r="C864" s="137"/>
      <c r="D864" s="137"/>
      <c r="E864" s="137"/>
      <c r="F864" s="55"/>
      <c r="G864" s="55"/>
      <c r="H864" s="55"/>
      <c r="I864" s="55"/>
      <c r="J864" s="55"/>
      <c r="K864" s="138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3.5" customHeight="1">
      <c r="A865" s="55"/>
      <c r="B865" s="136"/>
      <c r="C865" s="137"/>
      <c r="D865" s="137"/>
      <c r="E865" s="137"/>
      <c r="F865" s="55"/>
      <c r="G865" s="55"/>
      <c r="H865" s="55"/>
      <c r="I865" s="55"/>
      <c r="J865" s="55"/>
      <c r="K865" s="138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3.5" customHeight="1">
      <c r="A866" s="55"/>
      <c r="B866" s="136"/>
      <c r="C866" s="137"/>
      <c r="D866" s="137"/>
      <c r="E866" s="137"/>
      <c r="F866" s="55"/>
      <c r="G866" s="55"/>
      <c r="H866" s="55"/>
      <c r="I866" s="55"/>
      <c r="J866" s="55"/>
      <c r="K866" s="138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3.5" customHeight="1">
      <c r="A867" s="55"/>
      <c r="B867" s="136"/>
      <c r="C867" s="137"/>
      <c r="D867" s="137"/>
      <c r="E867" s="137"/>
      <c r="F867" s="55"/>
      <c r="G867" s="55"/>
      <c r="H867" s="55"/>
      <c r="I867" s="55"/>
      <c r="J867" s="55"/>
      <c r="K867" s="138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3.5" customHeight="1">
      <c r="A868" s="55"/>
      <c r="B868" s="136"/>
      <c r="C868" s="137"/>
      <c r="D868" s="137"/>
      <c r="E868" s="137"/>
      <c r="F868" s="55"/>
      <c r="G868" s="55"/>
      <c r="H868" s="55"/>
      <c r="I868" s="55"/>
      <c r="J868" s="55"/>
      <c r="K868" s="138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3.5" customHeight="1">
      <c r="A869" s="55"/>
      <c r="B869" s="136"/>
      <c r="C869" s="137"/>
      <c r="D869" s="137"/>
      <c r="E869" s="137"/>
      <c r="F869" s="55"/>
      <c r="G869" s="55"/>
      <c r="H869" s="55"/>
      <c r="I869" s="55"/>
      <c r="J869" s="55"/>
      <c r="K869" s="138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3.5" customHeight="1">
      <c r="A870" s="55"/>
      <c r="B870" s="136"/>
      <c r="C870" s="137"/>
      <c r="D870" s="137"/>
      <c r="E870" s="137"/>
      <c r="F870" s="55"/>
      <c r="G870" s="55"/>
      <c r="H870" s="55"/>
      <c r="I870" s="55"/>
      <c r="J870" s="55"/>
      <c r="K870" s="138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3.5" customHeight="1">
      <c r="A871" s="55"/>
      <c r="B871" s="136"/>
      <c r="C871" s="137"/>
      <c r="D871" s="137"/>
      <c r="E871" s="137"/>
      <c r="F871" s="55"/>
      <c r="G871" s="55"/>
      <c r="H871" s="55"/>
      <c r="I871" s="55"/>
      <c r="J871" s="55"/>
      <c r="K871" s="138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3.5" customHeight="1">
      <c r="A872" s="55"/>
      <c r="B872" s="136"/>
      <c r="C872" s="137"/>
      <c r="D872" s="137"/>
      <c r="E872" s="137"/>
      <c r="F872" s="55"/>
      <c r="G872" s="55"/>
      <c r="H872" s="55"/>
      <c r="I872" s="55"/>
      <c r="J872" s="55"/>
      <c r="K872" s="138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3.5" customHeight="1">
      <c r="A873" s="55"/>
      <c r="B873" s="136"/>
      <c r="C873" s="137"/>
      <c r="D873" s="137"/>
      <c r="E873" s="137"/>
      <c r="F873" s="55"/>
      <c r="G873" s="55"/>
      <c r="H873" s="55"/>
      <c r="I873" s="55"/>
      <c r="J873" s="55"/>
      <c r="K873" s="138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3.5" customHeight="1">
      <c r="A874" s="55"/>
      <c r="B874" s="136"/>
      <c r="C874" s="137"/>
      <c r="D874" s="137"/>
      <c r="E874" s="137"/>
      <c r="F874" s="55"/>
      <c r="G874" s="55"/>
      <c r="H874" s="55"/>
      <c r="I874" s="55"/>
      <c r="J874" s="55"/>
      <c r="K874" s="138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3.5" customHeight="1">
      <c r="A875" s="55"/>
      <c r="B875" s="136"/>
      <c r="C875" s="137"/>
      <c r="D875" s="137"/>
      <c r="E875" s="137"/>
      <c r="F875" s="55"/>
      <c r="G875" s="55"/>
      <c r="H875" s="55"/>
      <c r="I875" s="55"/>
      <c r="J875" s="55"/>
      <c r="K875" s="138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3.5" customHeight="1">
      <c r="A876" s="55"/>
      <c r="B876" s="136"/>
      <c r="C876" s="137"/>
      <c r="D876" s="137"/>
      <c r="E876" s="137"/>
      <c r="F876" s="55"/>
      <c r="G876" s="55"/>
      <c r="H876" s="55"/>
      <c r="I876" s="55"/>
      <c r="J876" s="55"/>
      <c r="K876" s="138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3.5" customHeight="1">
      <c r="A877" s="55"/>
      <c r="B877" s="136"/>
      <c r="C877" s="137"/>
      <c r="D877" s="137"/>
      <c r="E877" s="137"/>
      <c r="F877" s="55"/>
      <c r="G877" s="55"/>
      <c r="H877" s="55"/>
      <c r="I877" s="55"/>
      <c r="J877" s="55"/>
      <c r="K877" s="138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3.5" customHeight="1">
      <c r="A878" s="55"/>
      <c r="B878" s="136"/>
      <c r="C878" s="137"/>
      <c r="D878" s="137"/>
      <c r="E878" s="137"/>
      <c r="F878" s="55"/>
      <c r="G878" s="55"/>
      <c r="H878" s="55"/>
      <c r="I878" s="55"/>
      <c r="J878" s="55"/>
      <c r="K878" s="138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3.5" customHeight="1">
      <c r="A879" s="55"/>
      <c r="B879" s="136"/>
      <c r="C879" s="137"/>
      <c r="D879" s="137"/>
      <c r="E879" s="137"/>
      <c r="F879" s="55"/>
      <c r="G879" s="55"/>
      <c r="H879" s="55"/>
      <c r="I879" s="55"/>
      <c r="J879" s="55"/>
      <c r="K879" s="138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3.5" customHeight="1">
      <c r="A880" s="55"/>
      <c r="B880" s="136"/>
      <c r="C880" s="137"/>
      <c r="D880" s="137"/>
      <c r="E880" s="137"/>
      <c r="F880" s="55"/>
      <c r="G880" s="55"/>
      <c r="H880" s="55"/>
      <c r="I880" s="55"/>
      <c r="J880" s="55"/>
      <c r="K880" s="138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3.5" customHeight="1">
      <c r="A881" s="55"/>
      <c r="B881" s="136"/>
      <c r="C881" s="137"/>
      <c r="D881" s="137"/>
      <c r="E881" s="137"/>
      <c r="F881" s="55"/>
      <c r="G881" s="55"/>
      <c r="H881" s="55"/>
      <c r="I881" s="55"/>
      <c r="J881" s="55"/>
      <c r="K881" s="138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3.5" customHeight="1">
      <c r="A882" s="55"/>
      <c r="B882" s="136"/>
      <c r="C882" s="137"/>
      <c r="D882" s="137"/>
      <c r="E882" s="137"/>
      <c r="F882" s="55"/>
      <c r="G882" s="55"/>
      <c r="H882" s="55"/>
      <c r="I882" s="55"/>
      <c r="J882" s="55"/>
      <c r="K882" s="138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3.5" customHeight="1">
      <c r="A883" s="55"/>
      <c r="B883" s="136"/>
      <c r="C883" s="137"/>
      <c r="D883" s="137"/>
      <c r="E883" s="137"/>
      <c r="F883" s="55"/>
      <c r="G883" s="55"/>
      <c r="H883" s="55"/>
      <c r="I883" s="55"/>
      <c r="J883" s="55"/>
      <c r="K883" s="138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3.5" customHeight="1">
      <c r="A884" s="55"/>
      <c r="B884" s="136"/>
      <c r="C884" s="137"/>
      <c r="D884" s="137"/>
      <c r="E884" s="137"/>
      <c r="F884" s="55"/>
      <c r="G884" s="55"/>
      <c r="H884" s="55"/>
      <c r="I884" s="55"/>
      <c r="J884" s="55"/>
      <c r="K884" s="138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3.5" customHeight="1">
      <c r="A885" s="55"/>
      <c r="B885" s="136"/>
      <c r="C885" s="137"/>
      <c r="D885" s="137"/>
      <c r="E885" s="137"/>
      <c r="F885" s="55"/>
      <c r="G885" s="55"/>
      <c r="H885" s="55"/>
      <c r="I885" s="55"/>
      <c r="J885" s="55"/>
      <c r="K885" s="138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3.5" customHeight="1">
      <c r="A886" s="55"/>
      <c r="B886" s="136"/>
      <c r="C886" s="137"/>
      <c r="D886" s="137"/>
      <c r="E886" s="137"/>
      <c r="F886" s="55"/>
      <c r="G886" s="55"/>
      <c r="H886" s="55"/>
      <c r="I886" s="55"/>
      <c r="J886" s="55"/>
      <c r="K886" s="138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3.5" customHeight="1">
      <c r="A887" s="55"/>
      <c r="B887" s="136"/>
      <c r="C887" s="137"/>
      <c r="D887" s="137"/>
      <c r="E887" s="137"/>
      <c r="F887" s="55"/>
      <c r="G887" s="55"/>
      <c r="H887" s="55"/>
      <c r="I887" s="55"/>
      <c r="J887" s="55"/>
      <c r="K887" s="138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3.5" customHeight="1">
      <c r="A888" s="55"/>
      <c r="B888" s="136"/>
      <c r="C888" s="137"/>
      <c r="D888" s="137"/>
      <c r="E888" s="137"/>
      <c r="F888" s="55"/>
      <c r="G888" s="55"/>
      <c r="H888" s="55"/>
      <c r="I888" s="55"/>
      <c r="J888" s="55"/>
      <c r="K888" s="138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3.5" customHeight="1">
      <c r="A889" s="55"/>
      <c r="B889" s="136"/>
      <c r="C889" s="137"/>
      <c r="D889" s="137"/>
      <c r="E889" s="137"/>
      <c r="F889" s="55"/>
      <c r="G889" s="55"/>
      <c r="H889" s="55"/>
      <c r="I889" s="55"/>
      <c r="J889" s="55"/>
      <c r="K889" s="138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3.5" customHeight="1">
      <c r="A890" s="55"/>
      <c r="B890" s="136"/>
      <c r="C890" s="137"/>
      <c r="D890" s="137"/>
      <c r="E890" s="137"/>
      <c r="F890" s="55"/>
      <c r="G890" s="55"/>
      <c r="H890" s="55"/>
      <c r="I890" s="55"/>
      <c r="J890" s="55"/>
      <c r="K890" s="138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3.5" customHeight="1">
      <c r="A891" s="55"/>
      <c r="B891" s="136"/>
      <c r="C891" s="137"/>
      <c r="D891" s="137"/>
      <c r="E891" s="137"/>
      <c r="F891" s="55"/>
      <c r="G891" s="55"/>
      <c r="H891" s="55"/>
      <c r="I891" s="55"/>
      <c r="J891" s="55"/>
      <c r="K891" s="138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3.5" customHeight="1">
      <c r="A892" s="55"/>
      <c r="B892" s="136"/>
      <c r="C892" s="137"/>
      <c r="D892" s="137"/>
      <c r="E892" s="137"/>
      <c r="F892" s="55"/>
      <c r="G892" s="55"/>
      <c r="H892" s="55"/>
      <c r="I892" s="55"/>
      <c r="J892" s="55"/>
      <c r="K892" s="138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3.5" customHeight="1">
      <c r="A893" s="55"/>
      <c r="B893" s="136"/>
      <c r="C893" s="137"/>
      <c r="D893" s="137"/>
      <c r="E893" s="137"/>
      <c r="F893" s="55"/>
      <c r="G893" s="55"/>
      <c r="H893" s="55"/>
      <c r="I893" s="55"/>
      <c r="J893" s="55"/>
      <c r="K893" s="138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3.5" customHeight="1">
      <c r="A894" s="55"/>
      <c r="B894" s="136"/>
      <c r="C894" s="137"/>
      <c r="D894" s="137"/>
      <c r="E894" s="137"/>
      <c r="F894" s="55"/>
      <c r="G894" s="55"/>
      <c r="H894" s="55"/>
      <c r="I894" s="55"/>
      <c r="J894" s="55"/>
      <c r="K894" s="138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3.5" customHeight="1">
      <c r="A895" s="55"/>
      <c r="B895" s="136"/>
      <c r="C895" s="137"/>
      <c r="D895" s="137"/>
      <c r="E895" s="137"/>
      <c r="F895" s="55"/>
      <c r="G895" s="55"/>
      <c r="H895" s="55"/>
      <c r="I895" s="55"/>
      <c r="J895" s="55"/>
      <c r="K895" s="138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3.5" customHeight="1">
      <c r="A896" s="55"/>
      <c r="B896" s="136"/>
      <c r="C896" s="137"/>
      <c r="D896" s="137"/>
      <c r="E896" s="137"/>
      <c r="F896" s="55"/>
      <c r="G896" s="55"/>
      <c r="H896" s="55"/>
      <c r="I896" s="55"/>
      <c r="J896" s="55"/>
      <c r="K896" s="138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3.5" customHeight="1">
      <c r="A897" s="55"/>
      <c r="B897" s="136"/>
      <c r="C897" s="137"/>
      <c r="D897" s="137"/>
      <c r="E897" s="137"/>
      <c r="F897" s="55"/>
      <c r="G897" s="55"/>
      <c r="H897" s="55"/>
      <c r="I897" s="55"/>
      <c r="J897" s="55"/>
      <c r="K897" s="138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3.5" customHeight="1">
      <c r="A898" s="55"/>
      <c r="B898" s="136"/>
      <c r="C898" s="137"/>
      <c r="D898" s="137"/>
      <c r="E898" s="137"/>
      <c r="F898" s="55"/>
      <c r="G898" s="55"/>
      <c r="H898" s="55"/>
      <c r="I898" s="55"/>
      <c r="J898" s="55"/>
      <c r="K898" s="138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3.5" customHeight="1">
      <c r="A899" s="55"/>
      <c r="B899" s="136"/>
      <c r="C899" s="137"/>
      <c r="D899" s="137"/>
      <c r="E899" s="137"/>
      <c r="F899" s="55"/>
      <c r="G899" s="55"/>
      <c r="H899" s="55"/>
      <c r="I899" s="55"/>
      <c r="J899" s="55"/>
      <c r="K899" s="138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3.5" customHeight="1">
      <c r="A900" s="55"/>
      <c r="B900" s="136"/>
      <c r="C900" s="137"/>
      <c r="D900" s="137"/>
      <c r="E900" s="137"/>
      <c r="F900" s="55"/>
      <c r="G900" s="55"/>
      <c r="H900" s="55"/>
      <c r="I900" s="55"/>
      <c r="J900" s="55"/>
      <c r="K900" s="138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3.5" customHeight="1">
      <c r="A901" s="55"/>
      <c r="B901" s="136"/>
      <c r="C901" s="137"/>
      <c r="D901" s="137"/>
      <c r="E901" s="137"/>
      <c r="F901" s="55"/>
      <c r="G901" s="55"/>
      <c r="H901" s="55"/>
      <c r="I901" s="55"/>
      <c r="J901" s="55"/>
      <c r="K901" s="138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3.5" customHeight="1">
      <c r="A902" s="55"/>
      <c r="B902" s="136"/>
      <c r="C902" s="137"/>
      <c r="D902" s="137"/>
      <c r="E902" s="137"/>
      <c r="F902" s="55"/>
      <c r="G902" s="55"/>
      <c r="H902" s="55"/>
      <c r="I902" s="55"/>
      <c r="J902" s="55"/>
      <c r="K902" s="138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3.5" customHeight="1">
      <c r="A903" s="55"/>
      <c r="B903" s="136"/>
      <c r="C903" s="137"/>
      <c r="D903" s="137"/>
      <c r="E903" s="137"/>
      <c r="F903" s="55"/>
      <c r="G903" s="55"/>
      <c r="H903" s="55"/>
      <c r="I903" s="55"/>
      <c r="J903" s="55"/>
      <c r="K903" s="138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3.5" customHeight="1">
      <c r="A904" s="55"/>
      <c r="B904" s="136"/>
      <c r="C904" s="137"/>
      <c r="D904" s="137"/>
      <c r="E904" s="137"/>
      <c r="F904" s="55"/>
      <c r="G904" s="55"/>
      <c r="H904" s="55"/>
      <c r="I904" s="55"/>
      <c r="J904" s="55"/>
      <c r="K904" s="138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3.5" customHeight="1">
      <c r="A905" s="55"/>
      <c r="B905" s="136"/>
      <c r="C905" s="137"/>
      <c r="D905" s="137"/>
      <c r="E905" s="137"/>
      <c r="F905" s="55"/>
      <c r="G905" s="55"/>
      <c r="H905" s="55"/>
      <c r="I905" s="55"/>
      <c r="J905" s="55"/>
      <c r="K905" s="138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3.5" customHeight="1">
      <c r="A906" s="55"/>
      <c r="B906" s="136"/>
      <c r="C906" s="137"/>
      <c r="D906" s="137"/>
      <c r="E906" s="137"/>
      <c r="F906" s="55"/>
      <c r="G906" s="55"/>
      <c r="H906" s="55"/>
      <c r="I906" s="55"/>
      <c r="J906" s="55"/>
      <c r="K906" s="138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3.5" customHeight="1">
      <c r="A907" s="55"/>
      <c r="B907" s="136"/>
      <c r="C907" s="137"/>
      <c r="D907" s="137"/>
      <c r="E907" s="137"/>
      <c r="F907" s="55"/>
      <c r="G907" s="55"/>
      <c r="H907" s="55"/>
      <c r="I907" s="55"/>
      <c r="J907" s="55"/>
      <c r="K907" s="138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3.5" customHeight="1">
      <c r="A908" s="55"/>
      <c r="B908" s="136"/>
      <c r="C908" s="137"/>
      <c r="D908" s="137"/>
      <c r="E908" s="137"/>
      <c r="F908" s="55"/>
      <c r="G908" s="55"/>
      <c r="H908" s="55"/>
      <c r="I908" s="55"/>
      <c r="J908" s="55"/>
      <c r="K908" s="138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3.5" customHeight="1">
      <c r="A909" s="55"/>
      <c r="B909" s="136"/>
      <c r="C909" s="137"/>
      <c r="D909" s="137"/>
      <c r="E909" s="137"/>
      <c r="F909" s="55"/>
      <c r="G909" s="55"/>
      <c r="H909" s="55"/>
      <c r="I909" s="55"/>
      <c r="J909" s="55"/>
      <c r="K909" s="138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3.5" customHeight="1">
      <c r="A910" s="55"/>
      <c r="B910" s="136"/>
      <c r="C910" s="137"/>
      <c r="D910" s="137"/>
      <c r="E910" s="137"/>
      <c r="F910" s="55"/>
      <c r="G910" s="55"/>
      <c r="H910" s="55"/>
      <c r="I910" s="55"/>
      <c r="J910" s="55"/>
      <c r="K910" s="138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3.5" customHeight="1">
      <c r="A911" s="55"/>
      <c r="B911" s="136"/>
      <c r="C911" s="137"/>
      <c r="D911" s="137"/>
      <c r="E911" s="137"/>
      <c r="F911" s="55"/>
      <c r="G911" s="55"/>
      <c r="H911" s="55"/>
      <c r="I911" s="55"/>
      <c r="J911" s="55"/>
      <c r="K911" s="138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3.5" customHeight="1">
      <c r="A912" s="55"/>
      <c r="B912" s="136"/>
      <c r="C912" s="137"/>
      <c r="D912" s="137"/>
      <c r="E912" s="137"/>
      <c r="F912" s="55"/>
      <c r="G912" s="55"/>
      <c r="H912" s="55"/>
      <c r="I912" s="55"/>
      <c r="J912" s="55"/>
      <c r="K912" s="138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3.5" customHeight="1">
      <c r="A913" s="55"/>
      <c r="B913" s="136"/>
      <c r="C913" s="137"/>
      <c r="D913" s="137"/>
      <c r="E913" s="137"/>
      <c r="F913" s="55"/>
      <c r="G913" s="55"/>
      <c r="H913" s="55"/>
      <c r="I913" s="55"/>
      <c r="J913" s="55"/>
      <c r="K913" s="138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3.5" customHeight="1">
      <c r="A914" s="55"/>
      <c r="B914" s="136"/>
      <c r="C914" s="137"/>
      <c r="D914" s="137"/>
      <c r="E914" s="137"/>
      <c r="F914" s="55"/>
      <c r="G914" s="55"/>
      <c r="H914" s="55"/>
      <c r="I914" s="55"/>
      <c r="J914" s="55"/>
      <c r="K914" s="138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3.5" customHeight="1">
      <c r="A915" s="55"/>
      <c r="B915" s="136"/>
      <c r="C915" s="137"/>
      <c r="D915" s="137"/>
      <c r="E915" s="137"/>
      <c r="F915" s="55"/>
      <c r="G915" s="55"/>
      <c r="H915" s="55"/>
      <c r="I915" s="55"/>
      <c r="J915" s="55"/>
      <c r="K915" s="138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3.5" customHeight="1">
      <c r="A916" s="55"/>
      <c r="B916" s="136"/>
      <c r="C916" s="137"/>
      <c r="D916" s="137"/>
      <c r="E916" s="137"/>
      <c r="F916" s="55"/>
      <c r="G916" s="55"/>
      <c r="H916" s="55"/>
      <c r="I916" s="55"/>
      <c r="J916" s="55"/>
      <c r="K916" s="138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3.5" customHeight="1">
      <c r="A917" s="55"/>
      <c r="B917" s="136"/>
      <c r="C917" s="137"/>
      <c r="D917" s="137"/>
      <c r="E917" s="137"/>
      <c r="F917" s="55"/>
      <c r="G917" s="55"/>
      <c r="H917" s="55"/>
      <c r="I917" s="55"/>
      <c r="J917" s="55"/>
      <c r="K917" s="138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3.5" customHeight="1">
      <c r="A918" s="55"/>
      <c r="B918" s="136"/>
      <c r="C918" s="137"/>
      <c r="D918" s="137"/>
      <c r="E918" s="137"/>
      <c r="F918" s="55"/>
      <c r="G918" s="55"/>
      <c r="H918" s="55"/>
      <c r="I918" s="55"/>
      <c r="J918" s="55"/>
      <c r="K918" s="138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3.5" customHeight="1">
      <c r="A919" s="55"/>
      <c r="B919" s="136"/>
      <c r="C919" s="137"/>
      <c r="D919" s="137"/>
      <c r="E919" s="137"/>
      <c r="F919" s="55"/>
      <c r="G919" s="55"/>
      <c r="H919" s="55"/>
      <c r="I919" s="55"/>
      <c r="J919" s="55"/>
      <c r="K919" s="138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3.5" customHeight="1">
      <c r="A920" s="55"/>
      <c r="B920" s="136"/>
      <c r="C920" s="137"/>
      <c r="D920" s="137"/>
      <c r="E920" s="137"/>
      <c r="F920" s="55"/>
      <c r="G920" s="55"/>
      <c r="H920" s="55"/>
      <c r="I920" s="55"/>
      <c r="J920" s="55"/>
      <c r="K920" s="138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3.5" customHeight="1">
      <c r="A921" s="55"/>
      <c r="B921" s="136"/>
      <c r="C921" s="137"/>
      <c r="D921" s="137"/>
      <c r="E921" s="137"/>
      <c r="F921" s="55"/>
      <c r="G921" s="55"/>
      <c r="H921" s="55"/>
      <c r="I921" s="55"/>
      <c r="J921" s="55"/>
      <c r="K921" s="138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3.5" customHeight="1">
      <c r="A922" s="55"/>
      <c r="B922" s="136"/>
      <c r="C922" s="137"/>
      <c r="D922" s="137"/>
      <c r="E922" s="137"/>
      <c r="F922" s="55"/>
      <c r="G922" s="55"/>
      <c r="H922" s="55"/>
      <c r="I922" s="55"/>
      <c r="J922" s="55"/>
      <c r="K922" s="138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3.5" customHeight="1">
      <c r="A923" s="55"/>
      <c r="B923" s="136"/>
      <c r="C923" s="137"/>
      <c r="D923" s="137"/>
      <c r="E923" s="137"/>
      <c r="F923" s="55"/>
      <c r="G923" s="55"/>
      <c r="H923" s="55"/>
      <c r="I923" s="55"/>
      <c r="J923" s="55"/>
      <c r="K923" s="138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3.5" customHeight="1">
      <c r="A924" s="55"/>
      <c r="B924" s="136"/>
      <c r="C924" s="137"/>
      <c r="D924" s="137"/>
      <c r="E924" s="137"/>
      <c r="F924" s="55"/>
      <c r="G924" s="55"/>
      <c r="H924" s="55"/>
      <c r="I924" s="55"/>
      <c r="J924" s="55"/>
      <c r="K924" s="138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3.5" customHeight="1">
      <c r="A925" s="55"/>
      <c r="B925" s="136"/>
      <c r="C925" s="137"/>
      <c r="D925" s="137"/>
      <c r="E925" s="137"/>
      <c r="F925" s="55"/>
      <c r="G925" s="55"/>
      <c r="H925" s="55"/>
      <c r="I925" s="55"/>
      <c r="J925" s="55"/>
      <c r="K925" s="138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3.5" customHeight="1">
      <c r="A926" s="55"/>
      <c r="B926" s="136"/>
      <c r="C926" s="137"/>
      <c r="D926" s="137"/>
      <c r="E926" s="137"/>
      <c r="F926" s="55"/>
      <c r="G926" s="55"/>
      <c r="H926" s="55"/>
      <c r="I926" s="55"/>
      <c r="J926" s="55"/>
      <c r="K926" s="138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3.5" customHeight="1">
      <c r="A927" s="55"/>
      <c r="B927" s="136"/>
      <c r="C927" s="137"/>
      <c r="D927" s="137"/>
      <c r="E927" s="137"/>
      <c r="F927" s="55"/>
      <c r="G927" s="55"/>
      <c r="H927" s="55"/>
      <c r="I927" s="55"/>
      <c r="J927" s="55"/>
      <c r="K927" s="138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3.5" customHeight="1">
      <c r="A928" s="55"/>
      <c r="B928" s="136"/>
      <c r="C928" s="137"/>
      <c r="D928" s="137"/>
      <c r="E928" s="137"/>
      <c r="F928" s="55"/>
      <c r="G928" s="55"/>
      <c r="H928" s="55"/>
      <c r="I928" s="55"/>
      <c r="J928" s="55"/>
      <c r="K928" s="138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3.5" customHeight="1">
      <c r="A929" s="55"/>
      <c r="B929" s="136"/>
      <c r="C929" s="137"/>
      <c r="D929" s="137"/>
      <c r="E929" s="137"/>
      <c r="F929" s="55"/>
      <c r="G929" s="55"/>
      <c r="H929" s="55"/>
      <c r="I929" s="55"/>
      <c r="J929" s="55"/>
      <c r="K929" s="138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3.5" customHeight="1">
      <c r="A930" s="55"/>
      <c r="B930" s="136"/>
      <c r="C930" s="137"/>
      <c r="D930" s="137"/>
      <c r="E930" s="137"/>
      <c r="F930" s="55"/>
      <c r="G930" s="55"/>
      <c r="H930" s="55"/>
      <c r="I930" s="55"/>
      <c r="J930" s="55"/>
      <c r="K930" s="138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3.5" customHeight="1">
      <c r="A931" s="55"/>
      <c r="B931" s="136"/>
      <c r="C931" s="137"/>
      <c r="D931" s="137"/>
      <c r="E931" s="137"/>
      <c r="F931" s="55"/>
      <c r="G931" s="55"/>
      <c r="H931" s="55"/>
      <c r="I931" s="55"/>
      <c r="J931" s="55"/>
      <c r="K931" s="138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3.5" customHeight="1">
      <c r="A932" s="55"/>
      <c r="B932" s="136"/>
      <c r="C932" s="137"/>
      <c r="D932" s="137"/>
      <c r="E932" s="137"/>
      <c r="F932" s="55"/>
      <c r="G932" s="55"/>
      <c r="H932" s="55"/>
      <c r="I932" s="55"/>
      <c r="J932" s="55"/>
      <c r="K932" s="138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3.5" customHeight="1">
      <c r="A933" s="55"/>
      <c r="B933" s="136"/>
      <c r="C933" s="137"/>
      <c r="D933" s="137"/>
      <c r="E933" s="137"/>
      <c r="F933" s="55"/>
      <c r="G933" s="55"/>
      <c r="H933" s="55"/>
      <c r="I933" s="55"/>
      <c r="J933" s="55"/>
      <c r="K933" s="138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3.5" customHeight="1">
      <c r="A934" s="55"/>
      <c r="B934" s="136"/>
      <c r="C934" s="137"/>
      <c r="D934" s="137"/>
      <c r="E934" s="137"/>
      <c r="F934" s="55"/>
      <c r="G934" s="55"/>
      <c r="H934" s="55"/>
      <c r="I934" s="55"/>
      <c r="J934" s="55"/>
      <c r="K934" s="138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3.5" customHeight="1">
      <c r="A935" s="55"/>
      <c r="B935" s="136"/>
      <c r="C935" s="137"/>
      <c r="D935" s="137"/>
      <c r="E935" s="137"/>
      <c r="F935" s="55"/>
      <c r="G935" s="55"/>
      <c r="H935" s="55"/>
      <c r="I935" s="55"/>
      <c r="J935" s="55"/>
      <c r="K935" s="138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3.5" customHeight="1">
      <c r="A936" s="55"/>
      <c r="B936" s="136"/>
      <c r="C936" s="137"/>
      <c r="D936" s="137"/>
      <c r="E936" s="137"/>
      <c r="F936" s="55"/>
      <c r="G936" s="55"/>
      <c r="H936" s="55"/>
      <c r="I936" s="55"/>
      <c r="J936" s="55"/>
      <c r="K936" s="138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  <row r="937" spans="1:25" ht="13.5" customHeight="1">
      <c r="A937" s="55"/>
      <c r="B937" s="136"/>
      <c r="C937" s="137"/>
      <c r="D937" s="137"/>
      <c r="E937" s="137"/>
      <c r="F937" s="55"/>
      <c r="G937" s="55"/>
      <c r="H937" s="55"/>
      <c r="I937" s="55"/>
      <c r="J937" s="55"/>
      <c r="K937" s="138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</row>
    <row r="938" spans="1:25" ht="13.5" customHeight="1">
      <c r="A938" s="55"/>
      <c r="B938" s="136"/>
      <c r="C938" s="137"/>
      <c r="D938" s="137"/>
      <c r="E938" s="137"/>
      <c r="F938" s="55"/>
      <c r="G938" s="55"/>
      <c r="H938" s="55"/>
      <c r="I938" s="55"/>
      <c r="J938" s="55"/>
      <c r="K938" s="138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</row>
    <row r="939" spans="1:25" ht="13.5" customHeight="1">
      <c r="A939" s="55"/>
      <c r="B939" s="136"/>
      <c r="C939" s="137"/>
      <c r="D939" s="137"/>
      <c r="E939" s="137"/>
      <c r="F939" s="55"/>
      <c r="G939" s="55"/>
      <c r="H939" s="55"/>
      <c r="I939" s="55"/>
      <c r="J939" s="55"/>
      <c r="K939" s="138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</row>
    <row r="940" spans="1:25" ht="13.5" customHeight="1">
      <c r="A940" s="55"/>
      <c r="B940" s="136"/>
      <c r="C940" s="137"/>
      <c r="D940" s="137"/>
      <c r="E940" s="137"/>
      <c r="F940" s="55"/>
      <c r="G940" s="55"/>
      <c r="H940" s="55"/>
      <c r="I940" s="55"/>
      <c r="J940" s="55"/>
      <c r="K940" s="138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</row>
    <row r="941" spans="1:25" ht="13.5" customHeight="1">
      <c r="A941" s="55"/>
      <c r="B941" s="136"/>
      <c r="C941" s="137"/>
      <c r="D941" s="137"/>
      <c r="E941" s="137"/>
      <c r="F941" s="55"/>
      <c r="G941" s="55"/>
      <c r="H941" s="55"/>
      <c r="I941" s="55"/>
      <c r="J941" s="55"/>
      <c r="K941" s="138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</row>
    <row r="942" spans="1:25" ht="13.5" customHeight="1">
      <c r="A942" s="55"/>
      <c r="B942" s="136"/>
      <c r="C942" s="137"/>
      <c r="D942" s="137"/>
      <c r="E942" s="137"/>
      <c r="F942" s="55"/>
      <c r="G942" s="55"/>
      <c r="H942" s="55"/>
      <c r="I942" s="55"/>
      <c r="J942" s="55"/>
      <c r="K942" s="138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</row>
    <row r="943" spans="1:25" ht="13.5" customHeight="1">
      <c r="A943" s="55"/>
      <c r="B943" s="136"/>
      <c r="C943" s="137"/>
      <c r="D943" s="137"/>
      <c r="E943" s="137"/>
      <c r="F943" s="55"/>
      <c r="G943" s="55"/>
      <c r="H943" s="55"/>
      <c r="I943" s="55"/>
      <c r="J943" s="55"/>
      <c r="K943" s="138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</row>
    <row r="944" spans="1:25" ht="13.5" customHeight="1">
      <c r="A944" s="55"/>
      <c r="B944" s="136"/>
      <c r="C944" s="137"/>
      <c r="D944" s="137"/>
      <c r="E944" s="137"/>
      <c r="F944" s="55"/>
      <c r="G944" s="55"/>
      <c r="H944" s="55"/>
      <c r="I944" s="55"/>
      <c r="J944" s="55"/>
      <c r="K944" s="138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3.5" customHeight="1">
      <c r="A945" s="55"/>
      <c r="B945" s="136"/>
      <c r="C945" s="137"/>
      <c r="D945" s="137"/>
      <c r="E945" s="137"/>
      <c r="F945" s="55"/>
      <c r="G945" s="55"/>
      <c r="H945" s="55"/>
      <c r="I945" s="55"/>
      <c r="J945" s="55"/>
      <c r="K945" s="138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</row>
    <row r="946" spans="1:25" ht="13.5" customHeight="1">
      <c r="A946" s="55"/>
      <c r="B946" s="136"/>
      <c r="C946" s="137"/>
      <c r="D946" s="137"/>
      <c r="E946" s="137"/>
      <c r="F946" s="55"/>
      <c r="G946" s="55"/>
      <c r="H946" s="55"/>
      <c r="I946" s="55"/>
      <c r="J946" s="55"/>
      <c r="K946" s="138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</row>
    <row r="947" spans="1:25" ht="13.5" customHeight="1">
      <c r="A947" s="55"/>
      <c r="B947" s="136"/>
      <c r="C947" s="137"/>
      <c r="D947" s="137"/>
      <c r="E947" s="137"/>
      <c r="F947" s="55"/>
      <c r="G947" s="55"/>
      <c r="H947" s="55"/>
      <c r="I947" s="55"/>
      <c r="J947" s="55"/>
      <c r="K947" s="138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</row>
    <row r="948" spans="1:25" ht="13.5" customHeight="1">
      <c r="A948" s="55"/>
      <c r="B948" s="136"/>
      <c r="C948" s="137"/>
      <c r="D948" s="137"/>
      <c r="E948" s="137"/>
      <c r="F948" s="55"/>
      <c r="G948" s="55"/>
      <c r="H948" s="55"/>
      <c r="I948" s="55"/>
      <c r="J948" s="55"/>
      <c r="K948" s="138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</row>
    <row r="949" spans="1:25" ht="13.5" customHeight="1">
      <c r="A949" s="55"/>
      <c r="B949" s="136"/>
      <c r="C949" s="137"/>
      <c r="D949" s="137"/>
      <c r="E949" s="137"/>
      <c r="F949" s="55"/>
      <c r="G949" s="55"/>
      <c r="H949" s="55"/>
      <c r="I949" s="55"/>
      <c r="J949" s="55"/>
      <c r="K949" s="138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</row>
    <row r="950" spans="1:25" ht="13.5" customHeight="1">
      <c r="A950" s="55"/>
      <c r="B950" s="136"/>
      <c r="C950" s="137"/>
      <c r="D950" s="137"/>
      <c r="E950" s="137"/>
      <c r="F950" s="55"/>
      <c r="G950" s="55"/>
      <c r="H950" s="55"/>
      <c r="I950" s="55"/>
      <c r="J950" s="55"/>
      <c r="K950" s="138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</row>
    <row r="951" spans="1:25" ht="13.5" customHeight="1">
      <c r="A951" s="55"/>
      <c r="B951" s="136"/>
      <c r="C951" s="137"/>
      <c r="D951" s="137"/>
      <c r="E951" s="137"/>
      <c r="F951" s="55"/>
      <c r="G951" s="55"/>
      <c r="H951" s="55"/>
      <c r="I951" s="55"/>
      <c r="J951" s="55"/>
      <c r="K951" s="138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</row>
    <row r="952" spans="1:25" ht="13.5" customHeight="1">
      <c r="A952" s="55"/>
      <c r="B952" s="136"/>
      <c r="C952" s="137"/>
      <c r="D952" s="137"/>
      <c r="E952" s="137"/>
      <c r="F952" s="55"/>
      <c r="G952" s="55"/>
      <c r="H952" s="55"/>
      <c r="I952" s="55"/>
      <c r="J952" s="55"/>
      <c r="K952" s="138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</row>
    <row r="953" spans="1:25" ht="13.5" customHeight="1">
      <c r="A953" s="55"/>
      <c r="B953" s="136"/>
      <c r="C953" s="137"/>
      <c r="D953" s="137"/>
      <c r="E953" s="137"/>
      <c r="F953" s="55"/>
      <c r="G953" s="55"/>
      <c r="H953" s="55"/>
      <c r="I953" s="55"/>
      <c r="J953" s="55"/>
      <c r="K953" s="138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</row>
    <row r="954" spans="1:25" ht="13.5" customHeight="1">
      <c r="A954" s="55"/>
      <c r="B954" s="136"/>
      <c r="C954" s="137"/>
      <c r="D954" s="137"/>
      <c r="E954" s="137"/>
      <c r="F954" s="55"/>
      <c r="G954" s="55"/>
      <c r="H954" s="55"/>
      <c r="I954" s="55"/>
      <c r="J954" s="55"/>
      <c r="K954" s="138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</row>
    <row r="955" spans="1:25" ht="13.5" customHeight="1">
      <c r="A955" s="55"/>
      <c r="B955" s="136"/>
      <c r="C955" s="137"/>
      <c r="D955" s="137"/>
      <c r="E955" s="137"/>
      <c r="F955" s="55"/>
      <c r="G955" s="55"/>
      <c r="H955" s="55"/>
      <c r="I955" s="55"/>
      <c r="J955" s="55"/>
      <c r="K955" s="138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</row>
    <row r="956" spans="1:25" ht="13.5" customHeight="1">
      <c r="A956" s="55"/>
      <c r="B956" s="136"/>
      <c r="C956" s="137"/>
      <c r="D956" s="137"/>
      <c r="E956" s="137"/>
      <c r="F956" s="55"/>
      <c r="G956" s="55"/>
      <c r="H956" s="55"/>
      <c r="I956" s="55"/>
      <c r="J956" s="55"/>
      <c r="K956" s="138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</row>
    <row r="957" spans="1:25" ht="13.5" customHeight="1">
      <c r="A957" s="55"/>
      <c r="B957" s="136"/>
      <c r="C957" s="137"/>
      <c r="D957" s="137"/>
      <c r="E957" s="137"/>
      <c r="F957" s="55"/>
      <c r="G957" s="55"/>
      <c r="H957" s="55"/>
      <c r="I957" s="55"/>
      <c r="J957" s="55"/>
      <c r="K957" s="138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</row>
    <row r="958" spans="1:25" ht="13.5" customHeight="1">
      <c r="A958" s="55"/>
      <c r="B958" s="136"/>
      <c r="C958" s="137"/>
      <c r="D958" s="137"/>
      <c r="E958" s="137"/>
      <c r="F958" s="55"/>
      <c r="G958" s="55"/>
      <c r="H958" s="55"/>
      <c r="I958" s="55"/>
      <c r="J958" s="55"/>
      <c r="K958" s="138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</row>
    <row r="959" spans="1:25" ht="13.5" customHeight="1">
      <c r="A959" s="55"/>
      <c r="B959" s="136"/>
      <c r="C959" s="137"/>
      <c r="D959" s="137"/>
      <c r="E959" s="137"/>
      <c r="F959" s="55"/>
      <c r="G959" s="55"/>
      <c r="H959" s="55"/>
      <c r="I959" s="55"/>
      <c r="J959" s="55"/>
      <c r="K959" s="138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</row>
    <row r="960" spans="1:25" ht="13.5" customHeight="1">
      <c r="A960" s="55"/>
      <c r="B960" s="136"/>
      <c r="C960" s="137"/>
      <c r="D960" s="137"/>
      <c r="E960" s="137"/>
      <c r="F960" s="55"/>
      <c r="G960" s="55"/>
      <c r="H960" s="55"/>
      <c r="I960" s="55"/>
      <c r="J960" s="55"/>
      <c r="K960" s="138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</row>
    <row r="961" spans="1:25" ht="13.5" customHeight="1">
      <c r="A961" s="55"/>
      <c r="B961" s="136"/>
      <c r="C961" s="137"/>
      <c r="D961" s="137"/>
      <c r="E961" s="137"/>
      <c r="F961" s="55"/>
      <c r="G961" s="55"/>
      <c r="H961" s="55"/>
      <c r="I961" s="55"/>
      <c r="J961" s="55"/>
      <c r="K961" s="138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</row>
    <row r="962" spans="1:25" ht="13.5" customHeight="1">
      <c r="A962" s="55"/>
      <c r="B962" s="136"/>
      <c r="C962" s="137"/>
      <c r="D962" s="137"/>
      <c r="E962" s="137"/>
      <c r="F962" s="55"/>
      <c r="G962" s="55"/>
      <c r="H962" s="55"/>
      <c r="I962" s="55"/>
      <c r="J962" s="55"/>
      <c r="K962" s="138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</row>
    <row r="963" spans="1:25" ht="13.5" customHeight="1">
      <c r="A963" s="55"/>
      <c r="B963" s="136"/>
      <c r="C963" s="137"/>
      <c r="D963" s="137"/>
      <c r="E963" s="137"/>
      <c r="F963" s="55"/>
      <c r="G963" s="55"/>
      <c r="H963" s="55"/>
      <c r="I963" s="55"/>
      <c r="J963" s="55"/>
      <c r="K963" s="138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</row>
    <row r="964" spans="1:25" ht="13.5" customHeight="1">
      <c r="A964" s="55"/>
      <c r="B964" s="136"/>
      <c r="C964" s="137"/>
      <c r="D964" s="137"/>
      <c r="E964" s="137"/>
      <c r="F964" s="55"/>
      <c r="G964" s="55"/>
      <c r="H964" s="55"/>
      <c r="I964" s="55"/>
      <c r="J964" s="55"/>
      <c r="K964" s="138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</row>
    <row r="965" spans="1:25" ht="13.5" customHeight="1">
      <c r="A965" s="55"/>
      <c r="B965" s="136"/>
      <c r="C965" s="137"/>
      <c r="D965" s="137"/>
      <c r="E965" s="137"/>
      <c r="F965" s="55"/>
      <c r="G965" s="55"/>
      <c r="H965" s="55"/>
      <c r="I965" s="55"/>
      <c r="J965" s="55"/>
      <c r="K965" s="138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</row>
    <row r="966" spans="1:25" ht="13.5" customHeight="1">
      <c r="A966" s="55"/>
      <c r="B966" s="136"/>
      <c r="C966" s="137"/>
      <c r="D966" s="137"/>
      <c r="E966" s="137"/>
      <c r="F966" s="55"/>
      <c r="G966" s="55"/>
      <c r="H966" s="55"/>
      <c r="I966" s="55"/>
      <c r="J966" s="55"/>
      <c r="K966" s="138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</row>
    <row r="967" spans="1:25" ht="13.5" customHeight="1">
      <c r="A967" s="55"/>
      <c r="B967" s="136"/>
      <c r="C967" s="137"/>
      <c r="D967" s="137"/>
      <c r="E967" s="137"/>
      <c r="F967" s="55"/>
      <c r="G967" s="55"/>
      <c r="H967" s="55"/>
      <c r="I967" s="55"/>
      <c r="J967" s="55"/>
      <c r="K967" s="138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</row>
    <row r="968" spans="1:25" ht="13.5" customHeight="1">
      <c r="A968" s="55"/>
      <c r="B968" s="136"/>
      <c r="C968" s="137"/>
      <c r="D968" s="137"/>
      <c r="E968" s="137"/>
      <c r="F968" s="55"/>
      <c r="G968" s="55"/>
      <c r="H968" s="55"/>
      <c r="I968" s="55"/>
      <c r="J968" s="55"/>
      <c r="K968" s="138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</row>
    <row r="969" spans="1:25" ht="13.5" customHeight="1">
      <c r="A969" s="55"/>
      <c r="B969" s="136"/>
      <c r="C969" s="137"/>
      <c r="D969" s="137"/>
      <c r="E969" s="137"/>
      <c r="F969" s="55"/>
      <c r="G969" s="55"/>
      <c r="H969" s="55"/>
      <c r="I969" s="55"/>
      <c r="J969" s="55"/>
      <c r="K969" s="138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</row>
    <row r="970" spans="1:25" ht="13.5" customHeight="1">
      <c r="A970" s="55"/>
      <c r="B970" s="136"/>
      <c r="C970" s="137"/>
      <c r="D970" s="137"/>
      <c r="E970" s="137"/>
      <c r="F970" s="55"/>
      <c r="G970" s="55"/>
      <c r="H970" s="55"/>
      <c r="I970" s="55"/>
      <c r="J970" s="55"/>
      <c r="K970" s="138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</row>
    <row r="971" spans="1:25" ht="13.5" customHeight="1">
      <c r="A971" s="55"/>
      <c r="B971" s="136"/>
      <c r="C971" s="137"/>
      <c r="D971" s="137"/>
      <c r="E971" s="137"/>
      <c r="F971" s="55"/>
      <c r="G971" s="55"/>
      <c r="H971" s="55"/>
      <c r="I971" s="55"/>
      <c r="J971" s="55"/>
      <c r="K971" s="138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</row>
    <row r="972" spans="1:25" ht="13.5" customHeight="1">
      <c r="A972" s="55"/>
      <c r="B972" s="136"/>
      <c r="C972" s="137"/>
      <c r="D972" s="137"/>
      <c r="E972" s="137"/>
      <c r="F972" s="55"/>
      <c r="G972" s="55"/>
      <c r="H972" s="55"/>
      <c r="I972" s="55"/>
      <c r="J972" s="55"/>
      <c r="K972" s="138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</row>
    <row r="973" spans="1:25" ht="13.5" customHeight="1">
      <c r="A973" s="55"/>
      <c r="B973" s="136"/>
      <c r="C973" s="137"/>
      <c r="D973" s="137"/>
      <c r="E973" s="137"/>
      <c r="F973" s="55"/>
      <c r="G973" s="55"/>
      <c r="H973" s="55"/>
      <c r="I973" s="55"/>
      <c r="J973" s="55"/>
      <c r="K973" s="138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</row>
    <row r="974" spans="1:25" ht="13.5" customHeight="1">
      <c r="A974" s="55"/>
      <c r="B974" s="136"/>
      <c r="C974" s="137"/>
      <c r="D974" s="137"/>
      <c r="E974" s="137"/>
      <c r="F974" s="55"/>
      <c r="G974" s="55"/>
      <c r="H974" s="55"/>
      <c r="I974" s="55"/>
      <c r="J974" s="55"/>
      <c r="K974" s="138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</row>
    <row r="975" spans="1:25" ht="13.5" customHeight="1">
      <c r="A975" s="55"/>
      <c r="B975" s="136"/>
      <c r="C975" s="137"/>
      <c r="D975" s="137"/>
      <c r="E975" s="137"/>
      <c r="F975" s="55"/>
      <c r="G975" s="55"/>
      <c r="H975" s="55"/>
      <c r="I975" s="55"/>
      <c r="J975" s="55"/>
      <c r="K975" s="138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</row>
    <row r="976" spans="1:25" ht="13.5" customHeight="1">
      <c r="A976" s="55"/>
      <c r="B976" s="136"/>
      <c r="C976" s="137"/>
      <c r="D976" s="137"/>
      <c r="E976" s="137"/>
      <c r="F976" s="55"/>
      <c r="G976" s="55"/>
      <c r="H976" s="55"/>
      <c r="I976" s="55"/>
      <c r="J976" s="55"/>
      <c r="K976" s="138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</row>
    <row r="977" spans="1:25" ht="13.5" customHeight="1">
      <c r="A977" s="55"/>
      <c r="B977" s="136"/>
      <c r="C977" s="137"/>
      <c r="D977" s="137"/>
      <c r="E977" s="137"/>
      <c r="F977" s="55"/>
      <c r="G977" s="55"/>
      <c r="H977" s="55"/>
      <c r="I977" s="55"/>
      <c r="J977" s="55"/>
      <c r="K977" s="138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</row>
    <row r="978" spans="1:25" ht="13.5" customHeight="1">
      <c r="A978" s="55"/>
      <c r="B978" s="136"/>
      <c r="C978" s="137"/>
      <c r="D978" s="137"/>
      <c r="E978" s="137"/>
      <c r="F978" s="55"/>
      <c r="G978" s="55"/>
      <c r="H978" s="55"/>
      <c r="I978" s="55"/>
      <c r="J978" s="55"/>
      <c r="K978" s="138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</row>
    <row r="979" spans="1:25" ht="13.5" customHeight="1">
      <c r="A979" s="55"/>
      <c r="B979" s="136"/>
      <c r="C979" s="137"/>
      <c r="D979" s="137"/>
      <c r="E979" s="137"/>
      <c r="F979" s="55"/>
      <c r="G979" s="55"/>
      <c r="H979" s="55"/>
      <c r="I979" s="55"/>
      <c r="J979" s="55"/>
      <c r="K979" s="138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ht="13.5" customHeight="1">
      <c r="A980" s="55"/>
      <c r="B980" s="136"/>
      <c r="C980" s="137"/>
      <c r="D980" s="137"/>
      <c r="E980" s="137"/>
      <c r="F980" s="55"/>
      <c r="G980" s="55"/>
      <c r="H980" s="55"/>
      <c r="I980" s="55"/>
      <c r="J980" s="55"/>
      <c r="K980" s="138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13.5" customHeight="1">
      <c r="A981" s="55"/>
      <c r="B981" s="136"/>
      <c r="C981" s="137"/>
      <c r="D981" s="137"/>
      <c r="E981" s="137"/>
      <c r="F981" s="55"/>
      <c r="G981" s="55"/>
      <c r="H981" s="55"/>
      <c r="I981" s="55"/>
      <c r="J981" s="55"/>
      <c r="K981" s="138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</row>
    <row r="982" spans="1:25" ht="13.5" customHeight="1">
      <c r="A982" s="55"/>
      <c r="B982" s="136"/>
      <c r="C982" s="137"/>
      <c r="D982" s="137"/>
      <c r="E982" s="137"/>
      <c r="F982" s="55"/>
      <c r="G982" s="55"/>
      <c r="H982" s="55"/>
      <c r="I982" s="55"/>
      <c r="J982" s="55"/>
      <c r="K982" s="138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</row>
    <row r="983" spans="1:25" ht="13.5" customHeight="1">
      <c r="A983" s="55"/>
      <c r="B983" s="136"/>
      <c r="C983" s="137"/>
      <c r="D983" s="137"/>
      <c r="E983" s="137"/>
      <c r="F983" s="55"/>
      <c r="G983" s="55"/>
      <c r="H983" s="55"/>
      <c r="I983" s="55"/>
      <c r="J983" s="55"/>
      <c r="K983" s="138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</row>
    <row r="984" spans="1:25" ht="13.5" customHeight="1">
      <c r="A984" s="55"/>
      <c r="B984" s="136"/>
      <c r="C984" s="137"/>
      <c r="D984" s="137"/>
      <c r="E984" s="137"/>
      <c r="F984" s="55"/>
      <c r="G984" s="55"/>
      <c r="H984" s="55"/>
      <c r="I984" s="55"/>
      <c r="J984" s="55"/>
      <c r="K984" s="138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</row>
    <row r="985" spans="1:25" ht="13.5" customHeight="1">
      <c r="A985" s="55"/>
      <c r="B985" s="136"/>
      <c r="C985" s="137"/>
      <c r="D985" s="137"/>
      <c r="E985" s="137"/>
      <c r="F985" s="55"/>
      <c r="G985" s="55"/>
      <c r="H985" s="55"/>
      <c r="I985" s="55"/>
      <c r="J985" s="55"/>
      <c r="K985" s="138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</row>
    <row r="986" spans="1:25" ht="13.5" customHeight="1">
      <c r="A986" s="55"/>
      <c r="B986" s="136"/>
      <c r="C986" s="137"/>
      <c r="D986" s="137"/>
      <c r="E986" s="137"/>
      <c r="F986" s="55"/>
      <c r="G986" s="55"/>
      <c r="H986" s="55"/>
      <c r="I986" s="55"/>
      <c r="J986" s="55"/>
      <c r="K986" s="138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</row>
    <row r="987" spans="1:25" ht="13.5" customHeight="1">
      <c r="A987" s="55"/>
      <c r="B987" s="136"/>
      <c r="C987" s="137"/>
      <c r="D987" s="137"/>
      <c r="E987" s="137"/>
      <c r="F987" s="55"/>
      <c r="G987" s="55"/>
      <c r="H987" s="55"/>
      <c r="I987" s="55"/>
      <c r="J987" s="55"/>
      <c r="K987" s="138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</row>
    <row r="988" spans="1:25" ht="13.5" customHeight="1">
      <c r="A988" s="55"/>
      <c r="B988" s="136"/>
      <c r="C988" s="137"/>
      <c r="D988" s="137"/>
      <c r="E988" s="137"/>
      <c r="F988" s="55"/>
      <c r="G988" s="55"/>
      <c r="H988" s="55"/>
      <c r="I988" s="55"/>
      <c r="J988" s="55"/>
      <c r="K988" s="138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</row>
    <row r="989" spans="1:25" ht="13.5" customHeight="1">
      <c r="A989" s="55"/>
      <c r="B989" s="136"/>
      <c r="C989" s="137"/>
      <c r="D989" s="137"/>
      <c r="E989" s="137"/>
      <c r="F989" s="55"/>
      <c r="G989" s="55"/>
      <c r="H989" s="55"/>
      <c r="I989" s="55"/>
      <c r="J989" s="55"/>
      <c r="K989" s="138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</row>
    <row r="990" spans="1:25" ht="13.5" customHeight="1">
      <c r="A990" s="55"/>
      <c r="B990" s="136"/>
      <c r="C990" s="137"/>
      <c r="D990" s="137"/>
      <c r="E990" s="137"/>
      <c r="F990" s="55"/>
      <c r="G990" s="55"/>
      <c r="H990" s="55"/>
      <c r="I990" s="55"/>
      <c r="J990" s="55"/>
      <c r="K990" s="138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</row>
    <row r="991" spans="1:25" ht="13.5" customHeight="1">
      <c r="A991" s="55"/>
      <c r="B991" s="136"/>
      <c r="C991" s="137"/>
      <c r="D991" s="137"/>
      <c r="E991" s="137"/>
      <c r="F991" s="55"/>
      <c r="G991" s="55"/>
      <c r="H991" s="55"/>
      <c r="I991" s="55"/>
      <c r="J991" s="55"/>
      <c r="K991" s="138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</row>
    <row r="992" spans="1:25" ht="13.5" customHeight="1">
      <c r="A992" s="55"/>
      <c r="B992" s="136"/>
      <c r="C992" s="137"/>
      <c r="D992" s="137"/>
      <c r="E992" s="137"/>
      <c r="F992" s="55"/>
      <c r="G992" s="55"/>
      <c r="H992" s="55"/>
      <c r="I992" s="55"/>
      <c r="J992" s="55"/>
      <c r="K992" s="138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</row>
    <row r="993" spans="1:25" ht="13.5" customHeight="1">
      <c r="A993" s="55"/>
      <c r="B993" s="136"/>
      <c r="C993" s="137"/>
      <c r="D993" s="137"/>
      <c r="E993" s="137"/>
      <c r="F993" s="55"/>
      <c r="G993" s="55"/>
      <c r="H993" s="55"/>
      <c r="I993" s="55"/>
      <c r="J993" s="55"/>
      <c r="K993" s="138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</row>
    <row r="994" spans="1:25" ht="13.5" customHeight="1">
      <c r="A994" s="55"/>
      <c r="B994" s="136"/>
      <c r="C994" s="137"/>
      <c r="D994" s="137"/>
      <c r="E994" s="137"/>
      <c r="F994" s="55"/>
      <c r="G994" s="55"/>
      <c r="H994" s="55"/>
      <c r="I994" s="55"/>
      <c r="J994" s="55"/>
      <c r="K994" s="138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</row>
    <row r="995" spans="1:25" ht="13.5" customHeight="1">
      <c r="A995" s="55"/>
      <c r="B995" s="136"/>
      <c r="C995" s="137"/>
      <c r="D995" s="137"/>
      <c r="E995" s="137"/>
      <c r="F995" s="55"/>
      <c r="G995" s="55"/>
      <c r="H995" s="55"/>
      <c r="I995" s="55"/>
      <c r="J995" s="55"/>
      <c r="K995" s="138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</row>
    <row r="996" spans="1:25" ht="13.5" customHeight="1">
      <c r="A996" s="55"/>
      <c r="B996" s="136"/>
      <c r="C996" s="137"/>
      <c r="D996" s="137"/>
      <c r="E996" s="137"/>
      <c r="F996" s="55"/>
      <c r="G996" s="55"/>
      <c r="H996" s="55"/>
      <c r="I996" s="55"/>
      <c r="J996" s="55"/>
      <c r="K996" s="138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</row>
    <row r="997" spans="1:25" ht="13.5" customHeight="1">
      <c r="A997" s="55"/>
      <c r="B997" s="136"/>
      <c r="C997" s="137"/>
      <c r="D997" s="137"/>
      <c r="E997" s="137"/>
      <c r="F997" s="55"/>
      <c r="G997" s="55"/>
      <c r="H997" s="55"/>
      <c r="I997" s="55"/>
      <c r="J997" s="55"/>
      <c r="K997" s="138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</row>
    <row r="998" spans="1:25" ht="13.5" customHeight="1">
      <c r="A998" s="55"/>
      <c r="B998" s="136"/>
      <c r="C998" s="137"/>
      <c r="D998" s="137"/>
      <c r="E998" s="137"/>
      <c r="F998" s="55"/>
      <c r="G998" s="55"/>
      <c r="H998" s="55"/>
      <c r="I998" s="55"/>
      <c r="J998" s="55"/>
      <c r="K998" s="138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</row>
    <row r="999" spans="1:25" ht="13.5" customHeight="1">
      <c r="A999" s="55"/>
      <c r="B999" s="136"/>
      <c r="C999" s="137"/>
      <c r="D999" s="137"/>
      <c r="E999" s="137"/>
      <c r="F999" s="55"/>
      <c r="G999" s="55"/>
      <c r="H999" s="55"/>
      <c r="I999" s="55"/>
      <c r="J999" s="55"/>
      <c r="K999" s="138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</row>
  </sheetData>
  <sheetProtection algorithmName="SHA-512" hashValue="0lhbgADAzLLgcsKZRF7XAynQ4gbYFsrRbYcoq4reriil5vecVEz6sRucmdq21cHWhhgp1+k4b9sEc258Zyov3w==" saltValue="c0EevqfbnyAlBQdtpTV6ig==" spinCount="100000" sheet="1" objects="1" scenarios="1" formatColumns="0"/>
  <mergeCells count="32">
    <mergeCell ref="E8:G8"/>
    <mergeCell ref="E9:G9"/>
    <mergeCell ref="E10:G10"/>
    <mergeCell ref="A8:D8"/>
    <mergeCell ref="A9:D9"/>
    <mergeCell ref="A10:D10"/>
    <mergeCell ref="J25:K25"/>
    <mergeCell ref="J26:K26"/>
    <mergeCell ref="J27:K27"/>
    <mergeCell ref="J28:K28"/>
    <mergeCell ref="A11:D11"/>
    <mergeCell ref="E11:G11"/>
    <mergeCell ref="C13:D13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G51:I51"/>
    <mergeCell ref="G52:I52"/>
    <mergeCell ref="J39:K39"/>
    <mergeCell ref="J40:K40"/>
    <mergeCell ref="J41:K41"/>
    <mergeCell ref="J42:K42"/>
    <mergeCell ref="J43:K43"/>
    <mergeCell ref="J44:K44"/>
    <mergeCell ref="J45:K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1" manualBreakCount="1">
    <brk id="5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499984740745262"/>
  </sheetPr>
  <dimension ref="A1:IW995"/>
  <sheetViews>
    <sheetView topLeftCell="A4" zoomScaleNormal="100" workbookViewId="0">
      <selection activeCell="E10" sqref="E10:J10"/>
    </sheetView>
  </sheetViews>
  <sheetFormatPr defaultColWidth="12.59765625" defaultRowHeight="15" customHeight="1"/>
  <cols>
    <col min="1" max="1" width="10.69921875" style="56" customWidth="1"/>
    <col min="2" max="3" width="7.69921875" style="56" customWidth="1"/>
    <col min="4" max="4" width="11.09765625" style="56" customWidth="1"/>
    <col min="5" max="5" width="7.69921875" style="56" customWidth="1"/>
    <col min="6" max="6" width="11.19921875" style="56" customWidth="1"/>
    <col min="7" max="7" width="14.09765625" style="56" customWidth="1"/>
    <col min="8" max="8" width="10.8984375" style="56" customWidth="1"/>
    <col min="9" max="9" width="10" style="56" customWidth="1"/>
    <col min="10" max="10" width="17.3984375" style="56" customWidth="1"/>
    <col min="11" max="11" width="14.3984375" style="56" customWidth="1"/>
    <col min="12" max="12" width="11.3984375" style="56" customWidth="1"/>
    <col min="13" max="13" width="18" style="56" customWidth="1"/>
    <col min="14" max="14" width="37.59765625" style="56" customWidth="1"/>
    <col min="15" max="21" width="7.69921875" style="56" customWidth="1"/>
    <col min="22" max="22" width="14.69921875" style="56" customWidth="1"/>
    <col min="23" max="256" width="7.69921875" style="56" customWidth="1"/>
    <col min="257" max="257" width="8" style="56" customWidth="1"/>
    <col min="258" max="16384" width="12.59765625" style="56"/>
  </cols>
  <sheetData>
    <row r="1" spans="1:257" ht="13.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</row>
    <row r="2" spans="1:257" ht="13.5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7" ht="13.5" customHeigh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spans="1:257" ht="13.5" customHeight="1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</row>
    <row r="5" spans="1:257" ht="13.5" customHeigh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</row>
    <row r="6" spans="1:257" ht="13.5" customHeight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spans="1:257" ht="13.5" customHeight="1">
      <c r="A7" s="57" t="s">
        <v>18</v>
      </c>
      <c r="B7" s="57"/>
      <c r="C7" s="58"/>
      <c r="D7" s="58"/>
      <c r="E7" s="58"/>
      <c r="F7" s="58"/>
      <c r="G7" s="58"/>
      <c r="H7" s="58"/>
      <c r="I7" s="58"/>
      <c r="J7" s="58"/>
      <c r="K7" s="58"/>
      <c r="L7" s="59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spans="1:257" ht="13.5" customHeight="1" thickBot="1">
      <c r="A8" s="54"/>
      <c r="B8" s="60"/>
      <c r="C8" s="60"/>
      <c r="D8" s="60"/>
      <c r="E8" s="60"/>
      <c r="F8" s="60"/>
      <c r="G8" s="60"/>
      <c r="H8" s="60"/>
      <c r="I8" s="60"/>
      <c r="J8" s="60"/>
      <c r="K8" s="60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spans="1:257" ht="14.25" customHeight="1">
      <c r="A9" s="277" t="s">
        <v>2</v>
      </c>
      <c r="B9" s="278"/>
      <c r="C9" s="278"/>
      <c r="D9" s="279"/>
      <c r="E9" s="324" t="s">
        <v>104</v>
      </c>
      <c r="F9" s="325"/>
      <c r="G9" s="325"/>
      <c r="H9" s="325"/>
      <c r="I9" s="325"/>
      <c r="J9" s="326"/>
      <c r="K9" s="6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ht="14.25" customHeight="1">
      <c r="A10" s="280" t="s">
        <v>4</v>
      </c>
      <c r="B10" s="274"/>
      <c r="C10" s="274"/>
      <c r="D10" s="281"/>
      <c r="E10" s="292"/>
      <c r="F10" s="293"/>
      <c r="G10" s="293"/>
      <c r="H10" s="293"/>
      <c r="I10" s="293"/>
      <c r="J10" s="294"/>
      <c r="K10" s="62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ht="24.6" customHeight="1">
      <c r="A11" s="282" t="s">
        <v>88</v>
      </c>
      <c r="B11" s="283"/>
      <c r="C11" s="283"/>
      <c r="D11" s="284"/>
      <c r="E11" s="327" t="str">
        <f>IF(Konzorcium_vez_Ktgvetési_terv!E11=0,"",Konzorcium_vez_Ktgvetési_terv!E11)</f>
        <v/>
      </c>
      <c r="F11" s="320"/>
      <c r="G11" s="320"/>
      <c r="H11" s="320"/>
      <c r="I11" s="320"/>
      <c r="J11" s="328"/>
      <c r="K11" s="62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spans="1:257" ht="15" customHeight="1" thickBot="1">
      <c r="A12" s="296" t="s">
        <v>7</v>
      </c>
      <c r="B12" s="297"/>
      <c r="C12" s="297"/>
      <c r="D12" s="298"/>
      <c r="E12" s="327" t="str">
        <f>IF(Konzorcium_vez_Ktgvetési_terv!E12=0,"",Konzorcium_vez_Ktgvetési_terv!E12)</f>
        <v/>
      </c>
      <c r="F12" s="320"/>
      <c r="G12" s="320"/>
      <c r="H12" s="320"/>
      <c r="I12" s="320"/>
      <c r="J12" s="328"/>
      <c r="K12" s="62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ht="13.5" customHeight="1">
      <c r="A13" s="63"/>
      <c r="B13" s="64"/>
      <c r="C13" s="64"/>
      <c r="D13" s="64"/>
      <c r="E13" s="302"/>
      <c r="F13" s="229"/>
      <c r="G13" s="229"/>
      <c r="H13" s="229"/>
      <c r="I13" s="229"/>
      <c r="J13" s="66"/>
      <c r="K13" s="6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ht="13.5" customHeight="1" thickBot="1">
      <c r="A14" s="63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55"/>
      <c r="M14" s="67"/>
      <c r="N14" s="67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ht="52.8">
      <c r="A15" s="68" t="s">
        <v>10</v>
      </c>
      <c r="B15" s="288" t="s">
        <v>22</v>
      </c>
      <c r="C15" s="289"/>
      <c r="D15" s="289"/>
      <c r="E15" s="289"/>
      <c r="F15" s="289"/>
      <c r="G15" s="289"/>
      <c r="H15" s="289"/>
      <c r="I15" s="289"/>
      <c r="J15" s="69" t="s">
        <v>93</v>
      </c>
      <c r="K15" s="70" t="s">
        <v>94</v>
      </c>
      <c r="L15" s="70" t="s">
        <v>95</v>
      </c>
      <c r="M15" s="69" t="s">
        <v>69</v>
      </c>
      <c r="N15" s="71" t="s">
        <v>105</v>
      </c>
      <c r="O15" s="72"/>
      <c r="P15" s="72"/>
      <c r="Q15" s="72"/>
      <c r="R15" s="72"/>
      <c r="S15" s="72"/>
      <c r="T15" s="72"/>
      <c r="U15" s="72"/>
      <c r="V15" s="73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</row>
    <row r="16" spans="1:257" ht="15" customHeight="1">
      <c r="A16" s="74" t="s">
        <v>17</v>
      </c>
      <c r="B16" s="287" t="s">
        <v>23</v>
      </c>
      <c r="C16" s="274"/>
      <c r="D16" s="274"/>
      <c r="E16" s="274"/>
      <c r="F16" s="274"/>
      <c r="G16" s="274"/>
      <c r="H16" s="274"/>
      <c r="I16" s="281"/>
      <c r="J16" s="75" t="s">
        <v>82</v>
      </c>
      <c r="K16" s="75" t="s">
        <v>83</v>
      </c>
      <c r="L16" s="75" t="s">
        <v>92</v>
      </c>
      <c r="M16" s="75" t="s">
        <v>101</v>
      </c>
      <c r="N16" s="75" t="s">
        <v>102</v>
      </c>
      <c r="O16" s="76"/>
      <c r="P16" s="77"/>
      <c r="Q16" s="77"/>
      <c r="R16" s="77"/>
      <c r="S16" s="77"/>
      <c r="T16" s="77"/>
      <c r="U16" s="77"/>
      <c r="V16" s="78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5" customHeight="1" thickBot="1">
      <c r="A17" s="79" t="s">
        <v>19</v>
      </c>
      <c r="B17" s="285" t="s">
        <v>76</v>
      </c>
      <c r="C17" s="271"/>
      <c r="D17" s="271"/>
      <c r="E17" s="271"/>
      <c r="F17" s="271"/>
      <c r="G17" s="271"/>
      <c r="H17" s="271"/>
      <c r="I17" s="271"/>
      <c r="J17" s="80"/>
      <c r="K17" s="81"/>
      <c r="L17" s="81"/>
      <c r="M17" s="205">
        <f>SUM(M18:M24)</f>
        <v>0</v>
      </c>
      <c r="N17" s="82"/>
      <c r="O17" s="76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ht="13.5" customHeight="1">
      <c r="A18" s="83" t="s">
        <v>25</v>
      </c>
      <c r="B18" s="286" t="s">
        <v>26</v>
      </c>
      <c r="C18" s="231"/>
      <c r="D18" s="231"/>
      <c r="E18" s="231"/>
      <c r="F18" s="231"/>
      <c r="G18" s="231"/>
      <c r="H18" s="231"/>
      <c r="I18" s="231"/>
      <c r="J18" s="84"/>
      <c r="K18" s="85"/>
      <c r="L18" s="85"/>
      <c r="M18" s="204">
        <f>Tag1_Bérktg!D14</f>
        <v>0</v>
      </c>
      <c r="N18" s="86"/>
      <c r="O18" s="76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ht="13.5" customHeight="1">
      <c r="A19" s="87" t="s">
        <v>27</v>
      </c>
      <c r="B19" s="273" t="s">
        <v>28</v>
      </c>
      <c r="C19" s="274"/>
      <c r="D19" s="274"/>
      <c r="E19" s="274"/>
      <c r="F19" s="274"/>
      <c r="G19" s="274"/>
      <c r="H19" s="274"/>
      <c r="I19" s="274"/>
      <c r="J19" s="88"/>
      <c r="K19" s="85"/>
      <c r="L19" s="85"/>
      <c r="M19" s="204">
        <f>Tag1_Bérktg!D17</f>
        <v>0</v>
      </c>
      <c r="N19" s="86"/>
      <c r="O19" s="7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ht="13.5" customHeight="1">
      <c r="A20" s="89" t="s">
        <v>29</v>
      </c>
      <c r="B20" s="273" t="s">
        <v>1</v>
      </c>
      <c r="C20" s="274"/>
      <c r="D20" s="274"/>
      <c r="E20" s="274"/>
      <c r="F20" s="274"/>
      <c r="G20" s="274"/>
      <c r="H20" s="274"/>
      <c r="I20" s="274"/>
      <c r="J20" s="88"/>
      <c r="K20" s="85"/>
      <c r="L20" s="85"/>
      <c r="M20" s="204">
        <f>Tag1_Bérktg!D15</f>
        <v>0</v>
      </c>
      <c r="N20" s="86"/>
      <c r="O20" s="7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ht="13.5" customHeight="1">
      <c r="A21" s="89" t="s">
        <v>30</v>
      </c>
      <c r="B21" s="273" t="s">
        <v>31</v>
      </c>
      <c r="C21" s="274"/>
      <c r="D21" s="274"/>
      <c r="E21" s="274"/>
      <c r="F21" s="274"/>
      <c r="G21" s="274"/>
      <c r="H21" s="274"/>
      <c r="I21" s="274"/>
      <c r="J21" s="88"/>
      <c r="K21" s="85"/>
      <c r="L21" s="85"/>
      <c r="M21" s="204">
        <f>Tag1_Bérktg!D18</f>
        <v>0</v>
      </c>
      <c r="N21" s="86"/>
      <c r="O21" s="7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ht="13.5" customHeight="1">
      <c r="A22" s="89" t="s">
        <v>32</v>
      </c>
      <c r="B22" s="273" t="s">
        <v>3</v>
      </c>
      <c r="C22" s="274"/>
      <c r="D22" s="274"/>
      <c r="E22" s="274"/>
      <c r="F22" s="274"/>
      <c r="G22" s="274"/>
      <c r="H22" s="274"/>
      <c r="I22" s="274"/>
      <c r="J22" s="88"/>
      <c r="K22" s="85"/>
      <c r="L22" s="85"/>
      <c r="M22" s="204">
        <f>Tag1_Bérktg!D16</f>
        <v>0</v>
      </c>
      <c r="N22" s="86"/>
      <c r="O22" s="7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ht="13.5" customHeight="1">
      <c r="A23" s="90" t="s">
        <v>33</v>
      </c>
      <c r="B23" s="275" t="s">
        <v>34</v>
      </c>
      <c r="C23" s="266"/>
      <c r="D23" s="266"/>
      <c r="E23" s="266"/>
      <c r="F23" s="266"/>
      <c r="G23" s="266"/>
      <c r="H23" s="266"/>
      <c r="I23" s="266"/>
      <c r="J23" s="88"/>
      <c r="K23" s="88"/>
      <c r="L23" s="88"/>
      <c r="M23" s="204">
        <f>Tag1_Bérktg!D19</f>
        <v>0</v>
      </c>
      <c r="N23" s="86"/>
      <c r="O23" s="7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ht="13.5" customHeight="1" thickBot="1">
      <c r="A24" s="89" t="s">
        <v>106</v>
      </c>
      <c r="B24" s="273" t="s">
        <v>107</v>
      </c>
      <c r="C24" s="274"/>
      <c r="D24" s="274"/>
      <c r="E24" s="274"/>
      <c r="F24" s="274"/>
      <c r="G24" s="274"/>
      <c r="H24" s="274"/>
      <c r="I24" s="274"/>
      <c r="J24" s="88"/>
      <c r="K24" s="88"/>
      <c r="L24" s="88"/>
      <c r="M24" s="204">
        <f>Tag1_Bérktg!D20</f>
        <v>0</v>
      </c>
      <c r="N24" s="86"/>
      <c r="O24" s="76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ht="15" customHeight="1" thickBot="1">
      <c r="A25" s="91" t="s">
        <v>20</v>
      </c>
      <c r="B25" s="276" t="s">
        <v>75</v>
      </c>
      <c r="C25" s="264"/>
      <c r="D25" s="264"/>
      <c r="E25" s="264"/>
      <c r="F25" s="264"/>
      <c r="G25" s="264"/>
      <c r="H25" s="264"/>
      <c r="I25" s="264"/>
      <c r="J25" s="92"/>
      <c r="K25" s="93"/>
      <c r="L25" s="93"/>
      <c r="M25" s="206">
        <f>M26+M35+M39+M43+M56</f>
        <v>0</v>
      </c>
      <c r="N25" s="94"/>
      <c r="O25" s="76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ht="15" customHeight="1" thickBot="1">
      <c r="A26" s="95" t="s">
        <v>35</v>
      </c>
      <c r="B26" s="272" t="s">
        <v>36</v>
      </c>
      <c r="C26" s="264"/>
      <c r="D26" s="264"/>
      <c r="E26" s="264"/>
      <c r="F26" s="264"/>
      <c r="G26" s="264"/>
      <c r="H26" s="264"/>
      <c r="I26" s="264"/>
      <c r="J26" s="96"/>
      <c r="K26" s="97"/>
      <c r="L26" s="97"/>
      <c r="M26" s="207">
        <f>SUM(M27:M34)</f>
        <v>0</v>
      </c>
      <c r="N26" s="98"/>
      <c r="O26" s="76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>
        <v>150000</v>
      </c>
    </row>
    <row r="27" spans="1:257" ht="13.5" customHeight="1">
      <c r="A27" s="99" t="s">
        <v>37</v>
      </c>
      <c r="B27" s="267"/>
      <c r="C27" s="268"/>
      <c r="D27" s="268"/>
      <c r="E27" s="268"/>
      <c r="F27" s="268"/>
      <c r="G27" s="268"/>
      <c r="H27" s="268"/>
      <c r="I27" s="268"/>
      <c r="J27" s="100"/>
      <c r="K27" s="101"/>
      <c r="L27" s="101"/>
      <c r="M27" s="208">
        <f t="shared" ref="M27:M34" si="0">K27*L27</f>
        <v>0</v>
      </c>
      <c r="N27" s="102"/>
      <c r="O27" s="76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ht="13.5" customHeight="1">
      <c r="A28" s="103" t="s">
        <v>38</v>
      </c>
      <c r="B28" s="267"/>
      <c r="C28" s="268"/>
      <c r="D28" s="268"/>
      <c r="E28" s="268"/>
      <c r="F28" s="268"/>
      <c r="G28" s="268"/>
      <c r="H28" s="268"/>
      <c r="I28" s="268"/>
      <c r="J28" s="100"/>
      <c r="K28" s="101"/>
      <c r="L28" s="101"/>
      <c r="M28" s="208">
        <f t="shared" si="0"/>
        <v>0</v>
      </c>
      <c r="N28" s="102"/>
      <c r="O28" s="76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ht="13.5" customHeight="1">
      <c r="A29" s="103" t="s">
        <v>39</v>
      </c>
      <c r="B29" s="267"/>
      <c r="C29" s="268"/>
      <c r="D29" s="268"/>
      <c r="E29" s="268"/>
      <c r="F29" s="268"/>
      <c r="G29" s="268"/>
      <c r="H29" s="268"/>
      <c r="I29" s="268"/>
      <c r="J29" s="100"/>
      <c r="K29" s="101"/>
      <c r="L29" s="101"/>
      <c r="M29" s="208">
        <f t="shared" si="0"/>
        <v>0</v>
      </c>
      <c r="N29" s="102"/>
      <c r="O29" s="76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ht="13.5" customHeight="1">
      <c r="A30" s="103" t="s">
        <v>40</v>
      </c>
      <c r="B30" s="267"/>
      <c r="C30" s="268"/>
      <c r="D30" s="268"/>
      <c r="E30" s="268"/>
      <c r="F30" s="268"/>
      <c r="G30" s="268"/>
      <c r="H30" s="268"/>
      <c r="I30" s="268"/>
      <c r="J30" s="100"/>
      <c r="K30" s="101"/>
      <c r="L30" s="101"/>
      <c r="M30" s="208">
        <f t="shared" si="0"/>
        <v>0</v>
      </c>
      <c r="N30" s="104"/>
      <c r="O30" s="76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ht="13.5" customHeight="1">
      <c r="A31" s="103" t="s">
        <v>41</v>
      </c>
      <c r="B31" s="267"/>
      <c r="C31" s="268"/>
      <c r="D31" s="268"/>
      <c r="E31" s="268"/>
      <c r="F31" s="268"/>
      <c r="G31" s="268"/>
      <c r="H31" s="268"/>
      <c r="I31" s="268"/>
      <c r="J31" s="100"/>
      <c r="K31" s="101"/>
      <c r="L31" s="101"/>
      <c r="M31" s="208">
        <f t="shared" si="0"/>
        <v>0</v>
      </c>
      <c r="N31" s="105"/>
      <c r="O31" s="76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ht="13.5" customHeight="1">
      <c r="A32" s="103" t="s">
        <v>96</v>
      </c>
      <c r="B32" s="267"/>
      <c r="C32" s="268"/>
      <c r="D32" s="268"/>
      <c r="E32" s="268"/>
      <c r="F32" s="268"/>
      <c r="G32" s="268"/>
      <c r="H32" s="268"/>
      <c r="I32" s="268"/>
      <c r="J32" s="100"/>
      <c r="K32" s="101"/>
      <c r="L32" s="101"/>
      <c r="M32" s="208">
        <f t="shared" si="0"/>
        <v>0</v>
      </c>
      <c r="N32" s="105"/>
      <c r="O32" s="76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ht="13.5" customHeight="1">
      <c r="A33" s="103" t="s">
        <v>97</v>
      </c>
      <c r="B33" s="267"/>
      <c r="C33" s="268"/>
      <c r="D33" s="268"/>
      <c r="E33" s="268"/>
      <c r="F33" s="268"/>
      <c r="G33" s="268"/>
      <c r="H33" s="268"/>
      <c r="I33" s="268"/>
      <c r="J33" s="100"/>
      <c r="K33" s="101"/>
      <c r="L33" s="101"/>
      <c r="M33" s="208">
        <f t="shared" si="0"/>
        <v>0</v>
      </c>
      <c r="N33" s="105"/>
      <c r="O33" s="76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ht="13.5" customHeight="1" thickBot="1">
      <c r="A34" s="103" t="s">
        <v>98</v>
      </c>
      <c r="B34" s="267"/>
      <c r="C34" s="268"/>
      <c r="D34" s="268"/>
      <c r="E34" s="268"/>
      <c r="F34" s="268"/>
      <c r="G34" s="268"/>
      <c r="H34" s="268"/>
      <c r="I34" s="268"/>
      <c r="J34" s="100"/>
      <c r="K34" s="101"/>
      <c r="L34" s="101"/>
      <c r="M34" s="208">
        <f t="shared" si="0"/>
        <v>0</v>
      </c>
      <c r="N34" s="105"/>
      <c r="O34" s="76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ht="13.5" customHeight="1" thickBot="1">
      <c r="A35" s="106" t="s">
        <v>42</v>
      </c>
      <c r="B35" s="108" t="s">
        <v>47</v>
      </c>
      <c r="C35" s="107"/>
      <c r="D35" s="107"/>
      <c r="E35" s="107"/>
      <c r="F35" s="107"/>
      <c r="G35" s="107"/>
      <c r="H35" s="114"/>
      <c r="I35" s="115"/>
      <c r="J35" s="116"/>
      <c r="K35" s="117"/>
      <c r="L35" s="117"/>
      <c r="M35" s="207">
        <f>SUM(M36:M38)</f>
        <v>0</v>
      </c>
      <c r="N35" s="98"/>
      <c r="O35" s="76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ht="13.5" customHeight="1">
      <c r="A36" s="109" t="s">
        <v>43</v>
      </c>
      <c r="B36" s="267"/>
      <c r="C36" s="268"/>
      <c r="D36" s="268"/>
      <c r="E36" s="268"/>
      <c r="F36" s="268"/>
      <c r="G36" s="268"/>
      <c r="H36" s="268"/>
      <c r="I36" s="268"/>
      <c r="J36" s="100"/>
      <c r="K36" s="101"/>
      <c r="L36" s="101"/>
      <c r="M36" s="208">
        <f t="shared" ref="M36:M38" si="1">K36*L36</f>
        <v>0</v>
      </c>
      <c r="N36" s="102"/>
      <c r="O36" s="76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ht="13.5" customHeight="1">
      <c r="A37" s="103" t="s">
        <v>44</v>
      </c>
      <c r="B37" s="267"/>
      <c r="C37" s="268"/>
      <c r="D37" s="268"/>
      <c r="E37" s="268"/>
      <c r="F37" s="268"/>
      <c r="G37" s="268"/>
      <c r="H37" s="268"/>
      <c r="I37" s="268"/>
      <c r="J37" s="100"/>
      <c r="K37" s="101"/>
      <c r="L37" s="101"/>
      <c r="M37" s="208">
        <f t="shared" si="1"/>
        <v>0</v>
      </c>
      <c r="N37" s="104"/>
      <c r="O37" s="76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ht="13.5" customHeight="1" thickBot="1">
      <c r="A38" s="112" t="s">
        <v>45</v>
      </c>
      <c r="B38" s="267"/>
      <c r="C38" s="268"/>
      <c r="D38" s="268"/>
      <c r="E38" s="268"/>
      <c r="F38" s="268"/>
      <c r="G38" s="268"/>
      <c r="H38" s="268"/>
      <c r="I38" s="268"/>
      <c r="J38" s="100"/>
      <c r="K38" s="101"/>
      <c r="L38" s="101"/>
      <c r="M38" s="208">
        <f t="shared" si="1"/>
        <v>0</v>
      </c>
      <c r="N38" s="105"/>
      <c r="O38" s="76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ht="13.5" customHeight="1" thickBot="1">
      <c r="A39" s="95" t="s">
        <v>46</v>
      </c>
      <c r="B39" s="108" t="s">
        <v>52</v>
      </c>
      <c r="C39" s="107"/>
      <c r="D39" s="107"/>
      <c r="E39" s="107"/>
      <c r="F39" s="107"/>
      <c r="G39" s="107"/>
      <c r="H39" s="114"/>
      <c r="I39" s="115"/>
      <c r="J39" s="116"/>
      <c r="K39" s="117"/>
      <c r="L39" s="117"/>
      <c r="M39" s="207">
        <f>SUM(M40:M42)</f>
        <v>0</v>
      </c>
      <c r="N39" s="98"/>
      <c r="O39" s="76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ht="13.5" customHeight="1">
      <c r="A40" s="109" t="s">
        <v>48</v>
      </c>
      <c r="B40" s="267"/>
      <c r="C40" s="268"/>
      <c r="D40" s="268"/>
      <c r="E40" s="268"/>
      <c r="F40" s="268"/>
      <c r="G40" s="268"/>
      <c r="H40" s="268"/>
      <c r="I40" s="268"/>
      <c r="J40" s="100"/>
      <c r="K40" s="101"/>
      <c r="L40" s="101"/>
      <c r="M40" s="208">
        <f t="shared" ref="M40:M42" si="2">K40*L40</f>
        <v>0</v>
      </c>
      <c r="N40" s="102"/>
      <c r="O40" s="76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ht="13.5" customHeight="1">
      <c r="A41" s="103" t="s">
        <v>49</v>
      </c>
      <c r="B41" s="267"/>
      <c r="C41" s="268"/>
      <c r="D41" s="268"/>
      <c r="E41" s="268"/>
      <c r="F41" s="268"/>
      <c r="G41" s="268"/>
      <c r="H41" s="268"/>
      <c r="I41" s="268"/>
      <c r="J41" s="100"/>
      <c r="K41" s="101"/>
      <c r="L41" s="101"/>
      <c r="M41" s="208">
        <f t="shared" si="2"/>
        <v>0</v>
      </c>
      <c r="N41" s="104"/>
      <c r="O41" s="76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ht="13.5" customHeight="1" thickBot="1">
      <c r="A42" s="112" t="s">
        <v>50</v>
      </c>
      <c r="B42" s="267"/>
      <c r="C42" s="268"/>
      <c r="D42" s="268"/>
      <c r="E42" s="268"/>
      <c r="F42" s="268"/>
      <c r="G42" s="268"/>
      <c r="H42" s="268"/>
      <c r="I42" s="268"/>
      <c r="J42" s="100"/>
      <c r="K42" s="101"/>
      <c r="L42" s="101"/>
      <c r="M42" s="208">
        <f t="shared" si="2"/>
        <v>0</v>
      </c>
      <c r="N42" s="105"/>
      <c r="O42" s="76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ht="13.5" customHeight="1" thickBot="1">
      <c r="A43" s="95" t="s">
        <v>51</v>
      </c>
      <c r="B43" s="108" t="s">
        <v>57</v>
      </c>
      <c r="C43" s="107"/>
      <c r="D43" s="107"/>
      <c r="E43" s="107"/>
      <c r="F43" s="107"/>
      <c r="G43" s="107"/>
      <c r="H43" s="114"/>
      <c r="I43" s="115"/>
      <c r="J43" s="116"/>
      <c r="K43" s="117"/>
      <c r="L43" s="117"/>
      <c r="M43" s="207">
        <f>SUM(M44:M55)</f>
        <v>0</v>
      </c>
      <c r="N43" s="98"/>
      <c r="O43" s="76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ht="13.5" customHeight="1">
      <c r="A44" s="109" t="s">
        <v>53</v>
      </c>
      <c r="B44" s="267"/>
      <c r="C44" s="268"/>
      <c r="D44" s="268"/>
      <c r="E44" s="268"/>
      <c r="F44" s="268"/>
      <c r="G44" s="268"/>
      <c r="H44" s="268"/>
      <c r="I44" s="268"/>
      <c r="J44" s="100"/>
      <c r="K44" s="101"/>
      <c r="L44" s="101"/>
      <c r="M44" s="208">
        <f t="shared" ref="M44:M55" si="3">K44*L44</f>
        <v>0</v>
      </c>
      <c r="N44" s="102"/>
      <c r="O44" s="76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ht="13.5" customHeight="1">
      <c r="A45" s="103" t="s">
        <v>54</v>
      </c>
      <c r="B45" s="267"/>
      <c r="C45" s="268"/>
      <c r="D45" s="268"/>
      <c r="E45" s="268"/>
      <c r="F45" s="268"/>
      <c r="G45" s="268"/>
      <c r="H45" s="268"/>
      <c r="I45" s="268"/>
      <c r="J45" s="100"/>
      <c r="K45" s="101"/>
      <c r="L45" s="101"/>
      <c r="M45" s="208">
        <f t="shared" si="3"/>
        <v>0</v>
      </c>
      <c r="N45" s="102"/>
      <c r="O45" s="76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ht="13.5" customHeight="1">
      <c r="A46" s="112" t="s">
        <v>55</v>
      </c>
      <c r="B46" s="267"/>
      <c r="C46" s="268"/>
      <c r="D46" s="268"/>
      <c r="E46" s="268"/>
      <c r="F46" s="268"/>
      <c r="G46" s="268"/>
      <c r="H46" s="268"/>
      <c r="I46" s="268"/>
      <c r="J46" s="100"/>
      <c r="K46" s="101"/>
      <c r="L46" s="101"/>
      <c r="M46" s="208">
        <f t="shared" si="3"/>
        <v>0</v>
      </c>
      <c r="N46" s="102"/>
      <c r="O46" s="76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ht="13.5" customHeight="1">
      <c r="A47" s="119" t="s">
        <v>133</v>
      </c>
      <c r="B47" s="267"/>
      <c r="C47" s="268"/>
      <c r="D47" s="268"/>
      <c r="E47" s="268"/>
      <c r="F47" s="268"/>
      <c r="G47" s="268"/>
      <c r="H47" s="268"/>
      <c r="I47" s="268"/>
      <c r="J47" s="100"/>
      <c r="K47" s="101"/>
      <c r="L47" s="101"/>
      <c r="M47" s="208">
        <f t="shared" si="3"/>
        <v>0</v>
      </c>
      <c r="N47" s="102"/>
      <c r="O47" s="76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ht="13.5" customHeight="1">
      <c r="A48" s="119" t="s">
        <v>134</v>
      </c>
      <c r="B48" s="267"/>
      <c r="C48" s="268"/>
      <c r="D48" s="268"/>
      <c r="E48" s="268"/>
      <c r="F48" s="268"/>
      <c r="G48" s="268"/>
      <c r="H48" s="268"/>
      <c r="I48" s="268"/>
      <c r="J48" s="100"/>
      <c r="K48" s="101"/>
      <c r="L48" s="101"/>
      <c r="M48" s="208">
        <f t="shared" si="3"/>
        <v>0</v>
      </c>
      <c r="N48" s="104"/>
      <c r="O48" s="76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ht="13.5" customHeight="1">
      <c r="A49" s="119" t="s">
        <v>135</v>
      </c>
      <c r="B49" s="267"/>
      <c r="C49" s="268"/>
      <c r="D49" s="268"/>
      <c r="E49" s="268"/>
      <c r="F49" s="268"/>
      <c r="G49" s="268"/>
      <c r="H49" s="268"/>
      <c r="I49" s="268"/>
      <c r="J49" s="100"/>
      <c r="K49" s="101"/>
      <c r="L49" s="101"/>
      <c r="M49" s="208">
        <f t="shared" si="3"/>
        <v>0</v>
      </c>
      <c r="N49" s="105"/>
      <c r="O49" s="76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ht="13.5" customHeight="1">
      <c r="A50" s="118" t="s">
        <v>136</v>
      </c>
      <c r="B50" s="267"/>
      <c r="C50" s="268"/>
      <c r="D50" s="268"/>
      <c r="E50" s="268"/>
      <c r="F50" s="268"/>
      <c r="G50" s="268"/>
      <c r="H50" s="268"/>
      <c r="I50" s="268"/>
      <c r="J50" s="100"/>
      <c r="K50" s="101"/>
      <c r="L50" s="101"/>
      <c r="M50" s="208">
        <f t="shared" si="3"/>
        <v>0</v>
      </c>
      <c r="N50" s="105"/>
      <c r="O50" s="76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ht="13.5" customHeight="1">
      <c r="A51" s="119" t="s">
        <v>137</v>
      </c>
      <c r="B51" s="267"/>
      <c r="C51" s="268"/>
      <c r="D51" s="268"/>
      <c r="E51" s="268"/>
      <c r="F51" s="268"/>
      <c r="G51" s="268"/>
      <c r="H51" s="268"/>
      <c r="I51" s="268"/>
      <c r="J51" s="100"/>
      <c r="K51" s="101"/>
      <c r="L51" s="101"/>
      <c r="M51" s="208">
        <f t="shared" si="3"/>
        <v>0</v>
      </c>
      <c r="N51" s="105"/>
      <c r="O51" s="76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ht="13.5" customHeight="1">
      <c r="A52" s="119" t="s">
        <v>138</v>
      </c>
      <c r="B52" s="267"/>
      <c r="C52" s="268"/>
      <c r="D52" s="268"/>
      <c r="E52" s="268"/>
      <c r="F52" s="268"/>
      <c r="G52" s="268"/>
      <c r="H52" s="268"/>
      <c r="I52" s="268"/>
      <c r="J52" s="100"/>
      <c r="K52" s="101"/>
      <c r="L52" s="101"/>
      <c r="M52" s="208">
        <f t="shared" si="3"/>
        <v>0</v>
      </c>
      <c r="N52" s="105"/>
      <c r="O52" s="76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ht="13.5" customHeight="1">
      <c r="A53" s="119" t="s">
        <v>139</v>
      </c>
      <c r="B53" s="267"/>
      <c r="C53" s="268"/>
      <c r="D53" s="268"/>
      <c r="E53" s="268"/>
      <c r="F53" s="268"/>
      <c r="G53" s="268"/>
      <c r="H53" s="268"/>
      <c r="I53" s="268"/>
      <c r="J53" s="100"/>
      <c r="K53" s="101"/>
      <c r="L53" s="101"/>
      <c r="M53" s="208">
        <f t="shared" si="3"/>
        <v>0</v>
      </c>
      <c r="N53" s="105"/>
      <c r="O53" s="76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ht="13.5" customHeight="1">
      <c r="A54" s="119" t="s">
        <v>140</v>
      </c>
      <c r="B54" s="267"/>
      <c r="C54" s="268"/>
      <c r="D54" s="268"/>
      <c r="E54" s="268"/>
      <c r="F54" s="268"/>
      <c r="G54" s="268"/>
      <c r="H54" s="268"/>
      <c r="I54" s="268"/>
      <c r="J54" s="100"/>
      <c r="K54" s="101"/>
      <c r="L54" s="101"/>
      <c r="M54" s="208">
        <f t="shared" si="3"/>
        <v>0</v>
      </c>
      <c r="N54" s="105"/>
      <c r="O54" s="76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ht="13.5" customHeight="1" thickBot="1">
      <c r="A55" s="119" t="s">
        <v>141</v>
      </c>
      <c r="B55" s="267"/>
      <c r="C55" s="268"/>
      <c r="D55" s="268"/>
      <c r="E55" s="268"/>
      <c r="F55" s="268"/>
      <c r="G55" s="268"/>
      <c r="H55" s="268"/>
      <c r="I55" s="268"/>
      <c r="J55" s="100"/>
      <c r="K55" s="101"/>
      <c r="L55" s="101"/>
      <c r="M55" s="208">
        <f t="shared" si="3"/>
        <v>0</v>
      </c>
      <c r="N55" s="105"/>
      <c r="O55" s="76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ht="13.5" customHeight="1" thickBot="1">
      <c r="A56" s="95" t="s">
        <v>56</v>
      </c>
      <c r="B56" s="108" t="s">
        <v>63</v>
      </c>
      <c r="C56" s="107"/>
      <c r="D56" s="107"/>
      <c r="E56" s="107"/>
      <c r="F56" s="107"/>
      <c r="G56" s="107"/>
      <c r="H56" s="114"/>
      <c r="I56" s="115"/>
      <c r="J56" s="116"/>
      <c r="K56" s="117"/>
      <c r="L56" s="117"/>
      <c r="M56" s="207">
        <f>SUM(M57:M61)</f>
        <v>0</v>
      </c>
      <c r="N56" s="98"/>
      <c r="O56" s="76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ht="13.5" customHeight="1">
      <c r="A57" s="118" t="s">
        <v>58</v>
      </c>
      <c r="B57" s="267"/>
      <c r="C57" s="268"/>
      <c r="D57" s="268"/>
      <c r="E57" s="268"/>
      <c r="F57" s="268"/>
      <c r="G57" s="268"/>
      <c r="H57" s="268"/>
      <c r="I57" s="268"/>
      <c r="J57" s="100"/>
      <c r="K57" s="101"/>
      <c r="L57" s="101"/>
      <c r="M57" s="208">
        <f t="shared" ref="M57:M61" si="4">K57*L57</f>
        <v>0</v>
      </c>
      <c r="N57" s="102"/>
      <c r="O57" s="76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ht="13.5" customHeight="1">
      <c r="A58" s="119" t="s">
        <v>59</v>
      </c>
      <c r="B58" s="267"/>
      <c r="C58" s="268"/>
      <c r="D58" s="268"/>
      <c r="E58" s="268"/>
      <c r="F58" s="268"/>
      <c r="G58" s="268"/>
      <c r="H58" s="268"/>
      <c r="I58" s="268"/>
      <c r="J58" s="100"/>
      <c r="K58" s="101"/>
      <c r="L58" s="101"/>
      <c r="M58" s="208">
        <f t="shared" si="4"/>
        <v>0</v>
      </c>
      <c r="N58" s="104"/>
      <c r="O58" s="76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ht="13.5" customHeight="1">
      <c r="A59" s="119" t="s">
        <v>60</v>
      </c>
      <c r="B59" s="267"/>
      <c r="C59" s="268"/>
      <c r="D59" s="268"/>
      <c r="E59" s="268"/>
      <c r="F59" s="268"/>
      <c r="G59" s="268"/>
      <c r="H59" s="268"/>
      <c r="I59" s="268"/>
      <c r="J59" s="100"/>
      <c r="K59" s="101"/>
      <c r="L59" s="101"/>
      <c r="M59" s="208">
        <f t="shared" si="4"/>
        <v>0</v>
      </c>
      <c r="N59" s="105"/>
      <c r="O59" s="76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ht="13.5" customHeight="1">
      <c r="A60" s="119" t="s">
        <v>61</v>
      </c>
      <c r="B60" s="267"/>
      <c r="C60" s="268"/>
      <c r="D60" s="268"/>
      <c r="E60" s="268"/>
      <c r="F60" s="268"/>
      <c r="G60" s="268"/>
      <c r="H60" s="268"/>
      <c r="I60" s="268"/>
      <c r="J60" s="100"/>
      <c r="K60" s="101"/>
      <c r="L60" s="101"/>
      <c r="M60" s="208">
        <f t="shared" si="4"/>
        <v>0</v>
      </c>
      <c r="N60" s="105"/>
      <c r="O60" s="76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ht="13.5" customHeight="1" thickBot="1">
      <c r="A61" s="119" t="s">
        <v>62</v>
      </c>
      <c r="B61" s="267"/>
      <c r="C61" s="268"/>
      <c r="D61" s="268"/>
      <c r="E61" s="268"/>
      <c r="F61" s="268"/>
      <c r="G61" s="268"/>
      <c r="H61" s="268"/>
      <c r="I61" s="268"/>
      <c r="J61" s="100"/>
      <c r="K61" s="101"/>
      <c r="L61" s="101"/>
      <c r="M61" s="208">
        <f t="shared" si="4"/>
        <v>0</v>
      </c>
      <c r="N61" s="105"/>
      <c r="O61" s="76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ht="15" customHeight="1" thickBot="1">
      <c r="A62" s="91" t="s">
        <v>21</v>
      </c>
      <c r="B62" s="269" t="s">
        <v>74</v>
      </c>
      <c r="C62" s="264"/>
      <c r="D62" s="264"/>
      <c r="E62" s="264"/>
      <c r="F62" s="264"/>
      <c r="G62" s="264"/>
      <c r="H62" s="264"/>
      <c r="I62" s="264"/>
      <c r="J62" s="92"/>
      <c r="K62" s="93"/>
      <c r="L62" s="93"/>
      <c r="M62" s="206">
        <f>M63</f>
        <v>0</v>
      </c>
      <c r="N62" s="94"/>
      <c r="O62" s="76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ht="15" customHeight="1" thickBot="1">
      <c r="A63" s="95" t="s">
        <v>64</v>
      </c>
      <c r="B63" s="270" t="s">
        <v>108</v>
      </c>
      <c r="C63" s="271"/>
      <c r="D63" s="271"/>
      <c r="E63" s="271"/>
      <c r="F63" s="271"/>
      <c r="G63" s="271"/>
      <c r="H63" s="271"/>
      <c r="I63" s="271"/>
      <c r="J63" s="120"/>
      <c r="K63" s="121"/>
      <c r="L63" s="121"/>
      <c r="M63" s="209">
        <f>SUM(M64:M66)</f>
        <v>0</v>
      </c>
      <c r="N63" s="122"/>
      <c r="O63" s="76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ht="13.5" customHeight="1">
      <c r="A64" s="99" t="s">
        <v>66</v>
      </c>
      <c r="B64" s="267"/>
      <c r="C64" s="268"/>
      <c r="D64" s="268"/>
      <c r="E64" s="268"/>
      <c r="F64" s="268"/>
      <c r="G64" s="268"/>
      <c r="H64" s="268"/>
      <c r="I64" s="268"/>
      <c r="J64" s="100"/>
      <c r="K64" s="101"/>
      <c r="L64" s="101"/>
      <c r="M64" s="208">
        <f t="shared" ref="M64:M66" si="5">K64*L64</f>
        <v>0</v>
      </c>
      <c r="N64" s="102"/>
      <c r="O64" s="76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ht="13.5" customHeight="1">
      <c r="A65" s="123" t="s">
        <v>67</v>
      </c>
      <c r="B65" s="267"/>
      <c r="C65" s="268"/>
      <c r="D65" s="268"/>
      <c r="E65" s="268"/>
      <c r="F65" s="268"/>
      <c r="G65" s="268"/>
      <c r="H65" s="268"/>
      <c r="I65" s="268"/>
      <c r="J65" s="100"/>
      <c r="K65" s="101"/>
      <c r="L65" s="101"/>
      <c r="M65" s="208">
        <f t="shared" si="5"/>
        <v>0</v>
      </c>
      <c r="N65" s="104"/>
      <c r="O65" s="76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ht="13.5" customHeight="1" thickBot="1">
      <c r="A66" s="124" t="s">
        <v>68</v>
      </c>
      <c r="B66" s="267"/>
      <c r="C66" s="268"/>
      <c r="D66" s="268"/>
      <c r="E66" s="268"/>
      <c r="F66" s="268"/>
      <c r="G66" s="268"/>
      <c r="H66" s="268"/>
      <c r="I66" s="268"/>
      <c r="J66" s="100"/>
      <c r="K66" s="101"/>
      <c r="L66" s="101"/>
      <c r="M66" s="208">
        <f t="shared" si="5"/>
        <v>0</v>
      </c>
      <c r="N66" s="105"/>
      <c r="O66" s="76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ht="15" customHeight="1" thickBot="1">
      <c r="A67" s="263" t="s">
        <v>70</v>
      </c>
      <c r="B67" s="264"/>
      <c r="C67" s="264"/>
      <c r="D67" s="264"/>
      <c r="E67" s="264"/>
      <c r="F67" s="264"/>
      <c r="G67" s="264"/>
      <c r="H67" s="264"/>
      <c r="I67" s="264"/>
      <c r="J67" s="125"/>
      <c r="K67" s="126"/>
      <c r="L67" s="126"/>
      <c r="M67" s="210">
        <f>M17+M25+M62</f>
        <v>0</v>
      </c>
      <c r="N67" s="127"/>
      <c r="O67" s="76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ht="13.5" customHeight="1">
      <c r="A68" s="128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ht="13.5" customHeight="1">
      <c r="A69" s="130"/>
      <c r="B69" s="55"/>
      <c r="C69" s="55"/>
      <c r="D69" s="55"/>
      <c r="E69" s="55"/>
      <c r="F69" s="55"/>
      <c r="G69" s="131"/>
      <c r="H69" s="131"/>
      <c r="I69" s="131"/>
      <c r="J69" s="131"/>
      <c r="K69" s="55"/>
      <c r="L69" s="129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ht="13.5" customHeight="1">
      <c r="A70" s="132" t="s">
        <v>14</v>
      </c>
      <c r="B70" s="55"/>
      <c r="C70" s="55"/>
      <c r="D70" s="133"/>
      <c r="E70" s="55"/>
      <c r="F70" s="134" t="s">
        <v>15</v>
      </c>
      <c r="G70" s="265" t="s">
        <v>16</v>
      </c>
      <c r="H70" s="266"/>
      <c r="I70" s="266"/>
      <c r="J70" s="266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ht="13.5" customHeight="1">
      <c r="A71" s="54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ht="13.5" customHeight="1">
      <c r="A72" s="54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ht="13.5" customHeight="1"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ht="13.5" customHeight="1">
      <c r="A74" s="54"/>
      <c r="B74" s="55"/>
      <c r="C74" s="55"/>
      <c r="D74" s="55"/>
      <c r="E74" s="55"/>
      <c r="F74" s="133"/>
      <c r="G74" s="55"/>
      <c r="H74" s="55"/>
      <c r="I74" s="55"/>
      <c r="J74" s="55"/>
      <c r="K74" s="134"/>
      <c r="L74" s="55"/>
      <c r="M74" s="134"/>
      <c r="N74" s="134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ht="13.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ht="13.5" customHeight="1">
      <c r="A76" s="54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ht="13.5" customHeight="1">
      <c r="A77" s="54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ht="13.5" customHeight="1">
      <c r="A78" s="54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ht="13.5" customHeight="1">
      <c r="A79" s="54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ht="13.5" customHeight="1">
      <c r="A80" s="54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ht="13.5" customHeight="1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ht="13.5" customHeight="1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ht="13.5" customHeight="1">
      <c r="A83" s="54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ht="13.5" customHeight="1">
      <c r="A84" s="54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ht="13.5" customHeight="1">
      <c r="A85" s="54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ht="13.5" customHeight="1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ht="13.5" customHeight="1">
      <c r="A87" s="54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ht="13.5" customHeight="1">
      <c r="A88" s="54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ht="13.5" customHeight="1">
      <c r="A89" s="54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ht="13.5" customHeight="1">
      <c r="A90" s="54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ht="13.5" customHeight="1">
      <c r="A91" s="54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ht="13.5" customHeight="1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ht="13.5" customHeight="1">
      <c r="A93" s="54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ht="13.5" customHeight="1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ht="13.5" customHeight="1">
      <c r="A95" s="54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ht="13.5" customHeight="1">
      <c r="A96" s="54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ht="13.5" customHeight="1">
      <c r="A97" s="54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ht="13.5" customHeight="1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ht="13.5" customHeight="1">
      <c r="A99" s="54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ht="13.5" customHeight="1">
      <c r="A100" s="54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ht="13.5" customHeight="1">
      <c r="A101" s="54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ht="13.5" customHeight="1">
      <c r="A102" s="54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ht="13.5" customHeight="1">
      <c r="A103" s="54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ht="13.5" customHeight="1">
      <c r="A104" s="54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ht="13.5" customHeight="1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ht="13.5" customHeight="1">
      <c r="A106" s="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ht="13.5" customHeight="1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ht="13.5" customHeight="1">
      <c r="A108" s="54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ht="13.5" customHeight="1">
      <c r="A109" s="54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ht="13.5" customHeight="1">
      <c r="A110" s="54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ht="13.5" customHeight="1">
      <c r="A111" s="54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ht="13.5" customHeight="1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ht="13.5" customHeight="1">
      <c r="A113" s="54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ht="13.5" customHeight="1">
      <c r="A114" s="54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ht="13.5" customHeight="1">
      <c r="A115" s="54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ht="13.5" customHeight="1">
      <c r="A116" s="54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ht="13.5" customHeight="1">
      <c r="A117" s="54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ht="13.5" customHeight="1">
      <c r="A118" s="54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ht="13.5" customHeight="1">
      <c r="A119" s="54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ht="13.5" customHeight="1">
      <c r="A120" s="54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ht="13.5" customHeight="1">
      <c r="A121" s="54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ht="13.5" customHeight="1">
      <c r="A122" s="5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ht="13.5" customHeight="1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ht="13.5" customHeight="1">
      <c r="A124" s="54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ht="13.5" customHeight="1">
      <c r="A125" s="54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ht="13.5" customHeight="1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ht="13.5" customHeight="1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ht="13.5" customHeight="1">
      <c r="A128" s="54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ht="13.5" customHeight="1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ht="13.5" customHeight="1">
      <c r="A130" s="54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ht="13.5" customHeight="1">
      <c r="A131" s="54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ht="13.5" customHeight="1">
      <c r="A132" s="54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ht="13.5" customHeight="1">
      <c r="A133" s="54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ht="13.5" customHeight="1">
      <c r="A134" s="54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ht="13.5" customHeight="1">
      <c r="A135" s="54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ht="13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ht="13.5" customHeight="1">
      <c r="A137" s="54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ht="13.5" customHeight="1">
      <c r="A138" s="54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ht="13.5" customHeight="1">
      <c r="A139" s="54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ht="13.5" customHeight="1">
      <c r="A140" s="54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ht="13.5" customHeight="1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ht="13.5" customHeight="1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ht="13.5" customHeight="1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ht="13.5" customHeight="1">
      <c r="A144" s="54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ht="13.5" customHeight="1">
      <c r="A145" s="54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ht="13.5" customHeight="1">
      <c r="A146" s="54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ht="13.5" customHeight="1">
      <c r="A147" s="54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ht="13.5" customHeight="1">
      <c r="A148" s="54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ht="13.5" customHeight="1">
      <c r="A149" s="54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ht="13.5" customHeight="1">
      <c r="A150" s="54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ht="13.5" customHeight="1">
      <c r="A151" s="54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ht="13.5" customHeight="1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ht="13.5" customHeight="1">
      <c r="A153" s="54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ht="13.5" customHeight="1">
      <c r="A154" s="54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ht="13.5" customHeight="1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ht="13.5" customHeight="1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ht="13.5" customHeight="1">
      <c r="A157" s="54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ht="13.5" customHeight="1">
      <c r="A158" s="54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ht="13.5" customHeight="1">
      <c r="A159" s="54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ht="13.5" customHeight="1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ht="13.5" customHeight="1">
      <c r="A161" s="54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ht="13.5" customHeight="1">
      <c r="A162" s="54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ht="13.5" customHeight="1">
      <c r="A163" s="54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ht="13.5" customHeight="1">
      <c r="A164" s="54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ht="13.5" customHeight="1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ht="13.5" customHeight="1">
      <c r="A166" s="54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ht="13.5" customHeight="1">
      <c r="A167" s="54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ht="13.5" customHeight="1">
      <c r="A168" s="54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ht="13.5" customHeight="1">
      <c r="A169" s="54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ht="13.5" customHeight="1">
      <c r="A170" s="54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ht="13.5" customHeight="1">
      <c r="A171" s="54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ht="13.5" customHeight="1">
      <c r="A172" s="54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ht="13.5" customHeight="1">
      <c r="A173" s="54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ht="13.5" customHeight="1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ht="13.5" customHeight="1">
      <c r="A175" s="54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ht="13.5" customHeight="1">
      <c r="A176" s="54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ht="13.5" customHeight="1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ht="13.5" customHeight="1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ht="13.5" customHeight="1">
      <c r="A179" s="54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ht="13.5" customHeight="1">
      <c r="A180" s="54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ht="13.5" customHeight="1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ht="13.5" customHeight="1">
      <c r="A182" s="54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ht="13.5" customHeight="1">
      <c r="A183" s="54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ht="13.5" customHeight="1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ht="13.5" customHeight="1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ht="13.5" customHeight="1">
      <c r="A186" s="54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ht="13.5" customHeight="1">
      <c r="A187" s="54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ht="13.5" customHeight="1">
      <c r="A188" s="54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ht="13.5" customHeight="1">
      <c r="A189" s="54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ht="13.5" customHeight="1">
      <c r="A190" s="54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ht="13.5" customHeight="1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ht="13.5" customHeight="1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ht="13.5" customHeight="1">
      <c r="A193" s="54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ht="13.5" customHeight="1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ht="13.5" customHeight="1">
      <c r="A195" s="54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ht="13.5" customHeight="1">
      <c r="A196" s="54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ht="13.5" customHeight="1">
      <c r="A197" s="54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ht="13.5" customHeight="1">
      <c r="A198" s="54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ht="13.5" customHeight="1">
      <c r="A199" s="54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ht="13.5" customHeight="1">
      <c r="A200" s="54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ht="13.5" customHeight="1">
      <c r="A201" s="54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ht="13.5" customHeight="1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ht="13.5" customHeight="1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ht="13.5" customHeight="1">
      <c r="A204" s="54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ht="13.5" customHeight="1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ht="13.5" customHeight="1">
      <c r="A206" s="54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ht="13.5" customHeight="1">
      <c r="A207" s="54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ht="13.5" customHeight="1">
      <c r="A208" s="54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ht="13.5" customHeight="1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ht="13.5" customHeight="1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ht="13.5" customHeight="1">
      <c r="A211" s="54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ht="13.5" customHeight="1">
      <c r="A212" s="54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ht="13.5" customHeight="1">
      <c r="A213" s="54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ht="13.5" customHeight="1">
      <c r="A214" s="54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ht="13.5" customHeight="1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ht="13.5" customHeight="1">
      <c r="A216" s="54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ht="13.5" customHeight="1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ht="13.5" customHeight="1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ht="13.5" customHeight="1">
      <c r="A219" s="54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ht="13.5" customHeight="1">
      <c r="A220" s="54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ht="13.5" customHeight="1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ht="13.5" customHeight="1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ht="13.5" customHeight="1">
      <c r="A223" s="54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ht="13.5" customHeight="1">
      <c r="A224" s="54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ht="13.5" customHeight="1">
      <c r="A225" s="54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ht="13.5" customHeight="1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ht="13.5" customHeight="1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ht="13.5" customHeight="1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ht="13.5" customHeight="1">
      <c r="A229" s="54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ht="13.5" customHeight="1">
      <c r="A230" s="54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ht="13.5" customHeight="1">
      <c r="A231" s="54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ht="13.5" customHeight="1">
      <c r="A232" s="54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ht="13.5" customHeight="1">
      <c r="A233" s="54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ht="13.5" customHeight="1">
      <c r="A234" s="54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ht="13.5" customHeight="1">
      <c r="A235" s="54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ht="13.5" customHeight="1">
      <c r="A236" s="54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ht="13.5" customHeight="1">
      <c r="A237" s="54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ht="13.5" customHeight="1">
      <c r="A238" s="54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ht="13.5" customHeight="1">
      <c r="A239" s="54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ht="13.5" customHeight="1">
      <c r="A240" s="54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ht="13.5" customHeight="1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ht="13.5" customHeight="1">
      <c r="A242" s="54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ht="13.5" customHeight="1">
      <c r="A243" s="54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ht="13.5" customHeight="1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ht="13.5" customHeight="1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ht="13.5" customHeight="1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ht="13.5" customHeight="1">
      <c r="A247" s="54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ht="13.5" customHeight="1">
      <c r="A248" s="54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ht="13.5" customHeight="1">
      <c r="A249" s="54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ht="13.5" customHeight="1">
      <c r="A250" s="54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ht="13.5" customHeight="1">
      <c r="A251" s="54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ht="13.5" customHeight="1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ht="13.5" customHeight="1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ht="13.5" customHeight="1">
      <c r="A254" s="54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ht="13.5" customHeight="1">
      <c r="A255" s="54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ht="13.5" customHeight="1">
      <c r="A256" s="54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ht="13.5" customHeight="1">
      <c r="A257" s="54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ht="13.5" customHeight="1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ht="13.5" customHeight="1">
      <c r="A259" s="54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ht="13.5" customHeight="1">
      <c r="A260" s="54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ht="13.5" customHeight="1">
      <c r="A261" s="54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ht="13.5" customHeight="1">
      <c r="A262" s="54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ht="13.5" customHeight="1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ht="13.5" customHeight="1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ht="13.5" customHeight="1">
      <c r="A265" s="54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ht="13.5" customHeight="1">
      <c r="A266" s="54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ht="13.5" customHeight="1">
      <c r="A267" s="54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ht="13.5" customHeight="1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ht="13.5" customHeight="1">
      <c r="A269" s="54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ht="13.5" customHeight="1">
      <c r="A270" s="54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ht="13.5" customHeight="1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ht="13.5" customHeight="1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ht="13.5" customHeight="1">
      <c r="A273" s="54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ht="13.5" customHeight="1">
      <c r="A274" s="54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ht="13.5" customHeight="1">
      <c r="A275" s="54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ht="13.5" customHeight="1">
      <c r="A276" s="54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ht="13.5" customHeight="1">
      <c r="A277" s="54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ht="13.5" customHeight="1">
      <c r="A278" s="54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ht="13.5" customHeight="1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ht="13.5" customHeight="1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ht="13.5" customHeight="1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ht="13.5" customHeight="1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ht="13.5" customHeight="1">
      <c r="A283" s="54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ht="13.5" customHeight="1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ht="13.5" customHeight="1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ht="13.5" customHeight="1">
      <c r="A286" s="54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ht="13.5" customHeight="1">
      <c r="A287" s="54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ht="13.5" customHeight="1">
      <c r="A288" s="54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ht="13.5" customHeight="1">
      <c r="A289" s="54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ht="13.5" customHeight="1">
      <c r="A290" s="54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ht="13.5" customHeight="1">
      <c r="A291" s="54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ht="13.5" customHeight="1">
      <c r="A292" s="54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ht="13.5" customHeight="1">
      <c r="A293" s="54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ht="13.5" customHeight="1">
      <c r="A294" s="54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ht="13.5" customHeight="1">
      <c r="A295" s="54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ht="13.5" customHeight="1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ht="13.5" customHeight="1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ht="13.5" customHeight="1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ht="13.5" customHeight="1">
      <c r="A299" s="54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ht="13.5" customHeight="1">
      <c r="A300" s="54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ht="13.5" customHeight="1">
      <c r="A301" s="54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ht="13.5" customHeight="1">
      <c r="A302" s="54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ht="13.5" customHeight="1">
      <c r="A303" s="54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ht="13.5" customHeight="1">
      <c r="A304" s="54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ht="13.5" customHeight="1">
      <c r="A305" s="54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ht="13.5" customHeight="1">
      <c r="A306" s="54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ht="13.5" customHeight="1">
      <c r="A307" s="54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ht="13.5" customHeight="1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ht="13.5" customHeight="1">
      <c r="A309" s="54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ht="13.5" customHeight="1">
      <c r="A310" s="54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ht="13.5" customHeight="1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ht="13.5" customHeight="1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ht="13.5" customHeight="1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ht="13.5" customHeight="1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ht="13.5" customHeight="1">
      <c r="A315" s="54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ht="13.5" customHeight="1">
      <c r="A316" s="54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ht="13.5" customHeight="1">
      <c r="A317" s="54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ht="13.5" customHeight="1">
      <c r="A318" s="54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ht="13.5" customHeight="1">
      <c r="A319" s="54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ht="13.5" customHeight="1">
      <c r="A320" s="54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ht="13.5" customHeight="1">
      <c r="A321" s="54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ht="13.5" customHeight="1">
      <c r="A322" s="54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ht="13.5" customHeight="1">
      <c r="A323" s="54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ht="13.5" customHeight="1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ht="13.5" customHeight="1">
      <c r="A325" s="54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ht="13.5" customHeight="1">
      <c r="A326" s="54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ht="13.5" customHeight="1">
      <c r="A327" s="54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ht="13.5" customHeight="1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ht="13.5" customHeight="1">
      <c r="A329" s="54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ht="13.5" customHeight="1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ht="13.5" customHeight="1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ht="13.5" customHeight="1">
      <c r="A332" s="54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ht="13.5" customHeight="1">
      <c r="A333" s="54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ht="13.5" customHeight="1">
      <c r="A334" s="54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ht="13.5" customHeight="1">
      <c r="A335" s="54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ht="13.5" customHeight="1">
      <c r="A336" s="54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ht="13.5" customHeight="1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ht="13.5" customHeight="1">
      <c r="A338" s="54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ht="13.5" customHeight="1">
      <c r="A339" s="54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ht="13.5" customHeight="1">
      <c r="A340" s="54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ht="13.5" customHeight="1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ht="13.5" customHeight="1">
      <c r="A342" s="54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ht="13.5" customHeight="1">
      <c r="A343" s="54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ht="13.5" customHeight="1">
      <c r="A344" s="54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ht="13.5" customHeight="1">
      <c r="A345" s="54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ht="13.5" customHeight="1">
      <c r="A346" s="54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ht="13.5" customHeight="1">
      <c r="A347" s="54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ht="13.5" customHeight="1">
      <c r="A348" s="54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ht="13.5" customHeight="1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ht="13.5" customHeight="1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ht="13.5" customHeight="1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ht="13.5" customHeight="1">
      <c r="A352" s="54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ht="13.5" customHeight="1">
      <c r="A353" s="54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ht="13.5" customHeight="1">
      <c r="A354" s="54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ht="13.5" customHeight="1">
      <c r="A355" s="54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ht="13.5" customHeight="1">
      <c r="A356" s="54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ht="13.5" customHeight="1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ht="13.5" customHeight="1">
      <c r="A358" s="54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ht="13.5" customHeight="1">
      <c r="A359" s="54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ht="13.5" customHeight="1">
      <c r="A360" s="54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ht="13.5" customHeight="1">
      <c r="A361" s="54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ht="13.5" customHeight="1">
      <c r="A362" s="54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ht="13.5" customHeight="1">
      <c r="A363" s="54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ht="13.5" customHeight="1">
      <c r="A364" s="54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ht="13.5" customHeight="1">
      <c r="A365" s="54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ht="13.5" customHeight="1">
      <c r="A366" s="54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ht="13.5" customHeight="1">
      <c r="A367" s="54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ht="13.5" customHeight="1">
      <c r="A368" s="54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ht="13.5" customHeight="1">
      <c r="A369" s="54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ht="13.5" customHeight="1">
      <c r="A370" s="54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ht="13.5" customHeight="1">
      <c r="A371" s="54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ht="13.5" customHeight="1">
      <c r="A372" s="54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ht="13.5" customHeight="1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ht="13.5" customHeight="1">
      <c r="A374" s="54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ht="13.5" customHeight="1">
      <c r="A375" s="54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ht="13.5" customHeight="1">
      <c r="A376" s="54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ht="13.5" customHeight="1">
      <c r="A377" s="54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ht="13.5" customHeight="1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ht="13.5" customHeight="1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ht="13.5" customHeight="1">
      <c r="A380" s="54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ht="13.5" customHeight="1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ht="13.5" customHeight="1">
      <c r="A382" s="54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ht="13.5" customHeight="1">
      <c r="A383" s="54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ht="13.5" customHeight="1">
      <c r="A384" s="54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ht="13.5" customHeight="1">
      <c r="A385" s="54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ht="13.5" customHeight="1">
      <c r="A386" s="54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ht="13.5" customHeight="1">
      <c r="A387" s="54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ht="13.5" customHeight="1">
      <c r="A388" s="54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ht="13.5" customHeight="1">
      <c r="A389" s="54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ht="13.5" customHeight="1">
      <c r="A390" s="54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ht="13.5" customHeight="1">
      <c r="A391" s="54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ht="13.5" customHeight="1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ht="13.5" customHeight="1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ht="13.5" customHeight="1">
      <c r="A394" s="54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ht="13.5" customHeight="1">
      <c r="A395" s="54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ht="13.5" customHeight="1">
      <c r="A396" s="54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ht="13.5" customHeight="1">
      <c r="A397" s="54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ht="13.5" customHeight="1">
      <c r="A398" s="54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ht="13.5" customHeight="1">
      <c r="A399" s="54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ht="13.5" customHeight="1">
      <c r="A400" s="54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ht="13.5" customHeight="1">
      <c r="A401" s="54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ht="13.5" customHeight="1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ht="13.5" customHeight="1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ht="13.5" customHeight="1">
      <c r="A404" s="54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ht="13.5" customHeight="1">
      <c r="A405" s="54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ht="13.5" customHeight="1">
      <c r="A406" s="54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ht="13.5" customHeight="1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ht="13.5" customHeight="1">
      <c r="A408" s="54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ht="13.5" customHeight="1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ht="13.5" customHeight="1">
      <c r="A410" s="54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ht="13.5" customHeight="1">
      <c r="A411" s="54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ht="13.5" customHeight="1">
      <c r="A412" s="54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ht="13.5" customHeight="1">
      <c r="A413" s="54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ht="13.5" customHeight="1">
      <c r="A414" s="54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ht="13.5" customHeight="1">
      <c r="A415" s="54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ht="13.5" customHeight="1">
      <c r="A416" s="54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ht="13.5" customHeight="1">
      <c r="A417" s="54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ht="13.5" customHeight="1">
      <c r="A418" s="54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ht="13.5" customHeight="1">
      <c r="A419" s="54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ht="13.5" customHeight="1">
      <c r="A420" s="54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ht="13.5" customHeight="1">
      <c r="A421" s="54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ht="13.5" customHeight="1">
      <c r="A422" s="54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ht="13.5" customHeight="1">
      <c r="A423" s="54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ht="13.5" customHeight="1">
      <c r="A424" s="54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ht="13.5" customHeight="1">
      <c r="A425" s="54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ht="13.5" customHeight="1">
      <c r="A426" s="54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ht="13.5" customHeight="1">
      <c r="A427" s="54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ht="13.5" customHeight="1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ht="13.5" customHeight="1">
      <c r="A429" s="54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ht="13.5" customHeight="1">
      <c r="A430" s="54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ht="13.5" customHeight="1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ht="13.5" customHeight="1">
      <c r="A432" s="54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ht="13.5" customHeight="1">
      <c r="A433" s="54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ht="13.5" customHeight="1">
      <c r="A434" s="54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ht="13.5" customHeight="1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ht="13.5" customHeight="1">
      <c r="A436" s="54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ht="13.5" customHeight="1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ht="13.5" customHeight="1">
      <c r="A438" s="54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ht="13.5" customHeight="1">
      <c r="A439" s="54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ht="13.5" customHeight="1">
      <c r="A440" s="54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ht="13.5" customHeight="1">
      <c r="A441" s="54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ht="13.5" customHeight="1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ht="13.5" customHeight="1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ht="13.5" customHeight="1">
      <c r="A444" s="54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ht="13.5" customHeight="1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ht="13.5" customHeight="1">
      <c r="A446" s="54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ht="13.5" customHeight="1">
      <c r="A447" s="54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ht="13.5" customHeight="1">
      <c r="A448" s="54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ht="13.5" customHeight="1">
      <c r="A449" s="54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ht="13.5" customHeight="1">
      <c r="A450" s="54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ht="13.5" customHeight="1">
      <c r="A451" s="54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ht="13.5" customHeight="1">
      <c r="A452" s="54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ht="13.5" customHeight="1">
      <c r="A453" s="54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ht="13.5" customHeight="1">
      <c r="A454" s="54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ht="13.5" customHeight="1">
      <c r="A455" s="54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ht="13.5" customHeight="1">
      <c r="A456" s="54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ht="13.5" customHeight="1">
      <c r="A457" s="54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ht="13.5" customHeight="1">
      <c r="A458" s="54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ht="13.5" customHeight="1">
      <c r="A459" s="54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ht="13.5" customHeight="1">
      <c r="A460" s="54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ht="13.5" customHeight="1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ht="13.5" customHeight="1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ht="13.5" customHeight="1">
      <c r="A463" s="54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ht="13.5" customHeight="1">
      <c r="A464" s="54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ht="13.5" customHeight="1">
      <c r="A465" s="54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ht="13.5" customHeight="1">
      <c r="A466" s="54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ht="13.5" customHeight="1">
      <c r="A467" s="54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ht="13.5" customHeight="1">
      <c r="A468" s="54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ht="13.5" customHeight="1">
      <c r="A469" s="54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ht="13.5" customHeight="1">
      <c r="A470" s="54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ht="13.5" customHeight="1">
      <c r="A471" s="54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ht="13.5" customHeight="1">
      <c r="A472" s="54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ht="13.5" customHeight="1">
      <c r="A473" s="54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ht="13.5" customHeight="1">
      <c r="A474" s="54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ht="13.5" customHeight="1">
      <c r="A475" s="54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ht="13.5" customHeight="1">
      <c r="A476" s="54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ht="13.5" customHeight="1">
      <c r="A477" s="54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ht="13.5" customHeight="1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ht="13.5" customHeight="1">
      <c r="A479" s="54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ht="13.5" customHeight="1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ht="13.5" customHeight="1">
      <c r="A481" s="54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ht="13.5" customHeight="1">
      <c r="A482" s="54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ht="13.5" customHeight="1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ht="13.5" customHeight="1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ht="13.5" customHeight="1">
      <c r="A485" s="54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ht="13.5" customHeight="1">
      <c r="A486" s="54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ht="13.5" customHeight="1">
      <c r="A487" s="54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ht="13.5" customHeight="1">
      <c r="A488" s="54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ht="13.5" customHeight="1">
      <c r="A489" s="54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ht="13.5" customHeight="1">
      <c r="A490" s="54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ht="13.5" customHeight="1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ht="13.5" customHeight="1">
      <c r="A492" s="54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ht="13.5" customHeight="1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ht="13.5" customHeight="1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ht="13.5" customHeight="1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ht="13.5" customHeight="1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ht="13.5" customHeight="1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ht="13.5" customHeight="1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ht="13.5" customHeight="1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ht="13.5" customHeight="1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ht="13.5" customHeight="1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ht="13.5" customHeight="1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ht="13.5" customHeight="1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ht="13.5" customHeight="1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ht="13.5" customHeight="1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ht="13.5" customHeight="1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ht="13.5" customHeight="1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ht="13.5" customHeight="1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ht="13.5" customHeight="1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ht="13.5" customHeight="1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ht="13.5" customHeight="1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ht="13.5" customHeight="1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ht="13.5" customHeight="1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ht="13.5" customHeight="1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ht="13.5" customHeight="1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ht="13.5" customHeight="1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ht="13.5" customHeight="1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ht="13.5" customHeight="1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ht="13.5" customHeight="1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ht="13.5" customHeight="1">
      <c r="A520" s="54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ht="13.5" customHeight="1">
      <c r="A521" s="54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ht="13.5" customHeight="1">
      <c r="A522" s="54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ht="13.5" customHeight="1">
      <c r="A523" s="54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ht="13.5" customHeight="1">
      <c r="A524" s="54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ht="13.5" customHeight="1">
      <c r="A525" s="54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ht="13.5" customHeight="1">
      <c r="A526" s="54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ht="13.5" customHeight="1">
      <c r="A527" s="54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ht="13.5" customHeight="1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ht="13.5" customHeight="1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ht="13.5" customHeight="1">
      <c r="A530" s="54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ht="13.5" customHeight="1">
      <c r="A531" s="54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ht="13.5" customHeight="1">
      <c r="A532" s="54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ht="13.5" customHeight="1">
      <c r="A533" s="54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ht="13.5" customHeight="1">
      <c r="A534" s="54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ht="13.5" customHeight="1">
      <c r="A535" s="54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ht="13.5" customHeight="1">
      <c r="A536" s="54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ht="13.5" customHeight="1">
      <c r="A537" s="54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ht="13.5" customHeight="1">
      <c r="A538" s="54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ht="13.5" customHeight="1">
      <c r="A539" s="54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ht="13.5" customHeight="1">
      <c r="A540" s="54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ht="13.5" customHeight="1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ht="13.5" customHeight="1">
      <c r="A542" s="54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ht="13.5" customHeight="1">
      <c r="A543" s="54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ht="13.5" customHeight="1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ht="13.5" customHeight="1">
      <c r="A545" s="54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ht="13.5" customHeight="1">
      <c r="A546" s="54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ht="13.5" customHeight="1">
      <c r="A547" s="54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ht="13.5" customHeight="1">
      <c r="A548" s="54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ht="13.5" customHeight="1">
      <c r="A549" s="54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ht="13.5" customHeight="1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ht="13.5" customHeight="1">
      <c r="A551" s="54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ht="13.5" customHeight="1">
      <c r="A552" s="54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ht="13.5" customHeight="1">
      <c r="A553" s="54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ht="13.5" customHeight="1">
      <c r="A554" s="54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ht="13.5" customHeight="1">
      <c r="A555" s="54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ht="13.5" customHeight="1">
      <c r="A556" s="54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ht="13.5" customHeight="1">
      <c r="A557" s="54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ht="13.5" customHeight="1">
      <c r="A558" s="54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ht="13.5" customHeight="1">
      <c r="A559" s="54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ht="13.5" customHeight="1">
      <c r="A560" s="54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ht="13.5" customHeight="1">
      <c r="A561" s="54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ht="13.5" customHeight="1">
      <c r="A562" s="54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ht="13.5" customHeight="1">
      <c r="A563" s="54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ht="13.5" customHeight="1">
      <c r="A564" s="54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ht="13.5" customHeight="1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ht="13.5" customHeight="1">
      <c r="A566" s="54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ht="13.5" customHeight="1">
      <c r="A567" s="54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ht="13.5" customHeight="1">
      <c r="A568" s="54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ht="13.5" customHeight="1">
      <c r="A569" s="54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ht="13.5" customHeight="1">
      <c r="A570" s="54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ht="13.5" customHeight="1">
      <c r="A571" s="54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ht="13.5" customHeight="1">
      <c r="A572" s="54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ht="13.5" customHeight="1">
      <c r="A573" s="54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ht="13.5" customHeight="1">
      <c r="A574" s="54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ht="13.5" customHeight="1">
      <c r="A575" s="54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ht="13.5" customHeight="1">
      <c r="A576" s="54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ht="13.5" customHeight="1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ht="13.5" customHeight="1">
      <c r="A578" s="54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ht="13.5" customHeight="1">
      <c r="A579" s="54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ht="13.5" customHeight="1">
      <c r="A580" s="54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ht="13.5" customHeight="1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ht="13.5" customHeight="1">
      <c r="A582" s="54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ht="13.5" customHeight="1">
      <c r="A583" s="54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ht="13.5" customHeight="1">
      <c r="A584" s="54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ht="13.5" customHeight="1">
      <c r="A585" s="54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ht="13.5" customHeight="1">
      <c r="A586" s="54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ht="13.5" customHeight="1">
      <c r="A587" s="54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ht="13.5" customHeight="1">
      <c r="A588" s="54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ht="13.5" customHeight="1">
      <c r="A589" s="54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ht="13.5" customHeight="1">
      <c r="A590" s="54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ht="13.5" customHeight="1">
      <c r="A591" s="54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ht="13.5" customHeight="1">
      <c r="A592" s="54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ht="13.5" customHeight="1">
      <c r="A593" s="54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ht="13.5" customHeight="1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ht="13.5" customHeight="1">
      <c r="A595" s="54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ht="13.5" customHeight="1">
      <c r="A596" s="54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ht="13.5" customHeight="1">
      <c r="A597" s="54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ht="13.5" customHeight="1">
      <c r="A598" s="54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ht="13.5" customHeight="1">
      <c r="A599" s="54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ht="13.5" customHeight="1">
      <c r="A600" s="54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ht="13.5" customHeight="1">
      <c r="A601" s="54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ht="13.5" customHeight="1">
      <c r="A602" s="54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ht="13.5" customHeight="1">
      <c r="A603" s="54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ht="13.5" customHeight="1">
      <c r="A604" s="54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ht="13.5" customHeight="1">
      <c r="A605" s="54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ht="13.5" customHeight="1">
      <c r="A606" s="54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ht="13.5" customHeight="1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ht="13.5" customHeight="1">
      <c r="A608" s="54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ht="13.5" customHeight="1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ht="13.5" customHeight="1">
      <c r="A610" s="54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ht="13.5" customHeight="1">
      <c r="A611" s="54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ht="13.5" customHeight="1">
      <c r="A612" s="54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ht="13.5" customHeight="1">
      <c r="A613" s="54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ht="13.5" customHeight="1">
      <c r="A614" s="54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ht="13.5" customHeight="1">
      <c r="A615" s="54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ht="13.5" customHeight="1">
      <c r="A616" s="54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ht="13.5" customHeight="1">
      <c r="A617" s="54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ht="13.5" customHeight="1">
      <c r="A618" s="54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ht="13.5" customHeight="1">
      <c r="A619" s="54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ht="13.5" customHeight="1">
      <c r="A620" s="54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ht="13.5" customHeight="1">
      <c r="A621" s="54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ht="13.5" customHeight="1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ht="13.5" customHeight="1">
      <c r="A623" s="54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ht="13.5" customHeight="1">
      <c r="A624" s="54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ht="13.5" customHeight="1">
      <c r="A625" s="54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ht="13.5" customHeight="1">
      <c r="A626" s="54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ht="13.5" customHeight="1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ht="13.5" customHeight="1">
      <c r="A628" s="54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ht="13.5" customHeight="1">
      <c r="A629" s="54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ht="13.5" customHeight="1">
      <c r="A630" s="54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ht="13.5" customHeight="1">
      <c r="A631" s="54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ht="13.5" customHeight="1">
      <c r="A632" s="54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ht="13.5" customHeight="1">
      <c r="A633" s="54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ht="13.5" customHeight="1">
      <c r="A634" s="54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ht="13.5" customHeight="1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ht="13.5" customHeight="1">
      <c r="A636" s="54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ht="13.5" customHeight="1">
      <c r="A637" s="54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ht="13.5" customHeight="1">
      <c r="A638" s="54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ht="13.5" customHeight="1">
      <c r="A639" s="54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ht="13.5" customHeight="1">
      <c r="A640" s="54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ht="13.5" customHeight="1">
      <c r="A641" s="54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ht="13.5" customHeight="1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ht="13.5" customHeight="1">
      <c r="A643" s="54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ht="13.5" customHeight="1">
      <c r="A644" s="54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ht="13.5" customHeight="1">
      <c r="A645" s="54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ht="13.5" customHeight="1">
      <c r="A646" s="54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ht="13.5" customHeight="1">
      <c r="A647" s="54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ht="13.5" customHeight="1">
      <c r="A648" s="54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ht="13.5" customHeight="1">
      <c r="A649" s="54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ht="13.5" customHeight="1">
      <c r="A650" s="54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ht="13.5" customHeight="1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ht="13.5" customHeight="1">
      <c r="A652" s="54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ht="13.5" customHeight="1">
      <c r="A653" s="54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ht="13.5" customHeight="1">
      <c r="A654" s="54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ht="13.5" customHeight="1">
      <c r="A655" s="54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ht="13.5" customHeight="1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ht="13.5" customHeight="1">
      <c r="A657" s="54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ht="13.5" customHeight="1">
      <c r="A658" s="54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ht="13.5" customHeight="1">
      <c r="A659" s="54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ht="13.5" customHeight="1">
      <c r="A660" s="54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ht="13.5" customHeight="1">
      <c r="A661" s="54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ht="13.5" customHeight="1">
      <c r="A662" s="54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ht="13.5" customHeight="1">
      <c r="A663" s="54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ht="13.5" customHeight="1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ht="13.5" customHeight="1">
      <c r="A665" s="54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ht="13.5" customHeight="1">
      <c r="A666" s="54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ht="13.5" customHeight="1">
      <c r="A667" s="54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ht="13.5" customHeight="1">
      <c r="A668" s="54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ht="13.5" customHeight="1">
      <c r="A669" s="54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ht="13.5" customHeight="1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ht="13.5" customHeight="1">
      <c r="A671" s="54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ht="13.5" customHeight="1">
      <c r="A672" s="54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ht="13.5" customHeight="1">
      <c r="A673" s="54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ht="13.5" customHeight="1">
      <c r="A674" s="54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ht="13.5" customHeight="1">
      <c r="A675" s="54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ht="13.5" customHeight="1">
      <c r="A676" s="54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ht="13.5" customHeight="1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ht="13.5" customHeight="1">
      <c r="A678" s="54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ht="13.5" customHeight="1">
      <c r="A679" s="54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ht="13.5" customHeight="1">
      <c r="A680" s="54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ht="13.5" customHeight="1">
      <c r="A681" s="54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ht="13.5" customHeight="1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ht="13.5" customHeight="1">
      <c r="A683" s="54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ht="13.5" customHeight="1">
      <c r="A684" s="54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ht="13.5" customHeight="1">
      <c r="A685" s="54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ht="13.5" customHeight="1">
      <c r="A686" s="54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ht="13.5" customHeight="1">
      <c r="A687" s="54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ht="13.5" customHeight="1">
      <c r="A688" s="54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ht="13.5" customHeight="1">
      <c r="A689" s="54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ht="13.5" customHeight="1">
      <c r="A690" s="54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ht="13.5" customHeight="1">
      <c r="A691" s="54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ht="13.5" customHeight="1">
      <c r="A692" s="54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ht="13.5" customHeight="1">
      <c r="A693" s="54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ht="13.5" customHeight="1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ht="13.5" customHeight="1">
      <c r="A695" s="54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ht="13.5" customHeight="1">
      <c r="A696" s="54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ht="13.5" customHeight="1">
      <c r="A697" s="54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ht="13.5" customHeight="1">
      <c r="A698" s="54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ht="13.5" customHeight="1">
      <c r="A699" s="54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ht="13.5" customHeight="1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ht="13.5" customHeight="1">
      <c r="A701" s="54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ht="13.5" customHeight="1">
      <c r="A702" s="54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ht="13.5" customHeight="1">
      <c r="A703" s="54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ht="13.5" customHeight="1">
      <c r="A704" s="54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ht="13.5" customHeight="1">
      <c r="A705" s="54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ht="13.5" customHeight="1">
      <c r="A706" s="54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ht="13.5" customHeight="1">
      <c r="A707" s="54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ht="13.5" customHeight="1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ht="13.5" customHeight="1">
      <c r="A709" s="54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ht="13.5" customHeight="1">
      <c r="A710" s="54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ht="13.5" customHeight="1">
      <c r="A711" s="54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ht="13.5" customHeight="1">
      <c r="A712" s="54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ht="13.5" customHeight="1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ht="13.5" customHeight="1">
      <c r="A714" s="54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ht="13.5" customHeight="1">
      <c r="A715" s="54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ht="13.5" customHeight="1">
      <c r="A716" s="54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ht="13.5" customHeight="1">
      <c r="A717" s="54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ht="13.5" customHeight="1">
      <c r="A718" s="54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ht="13.5" customHeight="1">
      <c r="A719" s="54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ht="13.5" customHeight="1">
      <c r="A720" s="54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ht="13.5" customHeight="1">
      <c r="A721" s="54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ht="13.5" customHeight="1">
      <c r="A722" s="54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ht="13.5" customHeight="1">
      <c r="A723" s="54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ht="13.5" customHeight="1">
      <c r="A724" s="54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ht="13.5" customHeight="1">
      <c r="A725" s="54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ht="13.5" customHeight="1">
      <c r="A726" s="54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ht="13.5" customHeight="1">
      <c r="A727" s="54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ht="13.5" customHeight="1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ht="13.5" customHeight="1">
      <c r="A729" s="54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ht="13.5" customHeight="1">
      <c r="A730" s="54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ht="13.5" customHeight="1">
      <c r="A731" s="54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ht="13.5" customHeight="1">
      <c r="A732" s="54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ht="13.5" customHeight="1">
      <c r="A733" s="54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ht="13.5" customHeight="1">
      <c r="A734" s="54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ht="13.5" customHeight="1">
      <c r="A735" s="54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ht="13.5" customHeight="1">
      <c r="A736" s="54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ht="13.5" customHeight="1">
      <c r="A737" s="54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ht="13.5" customHeight="1">
      <c r="A738" s="54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ht="13.5" customHeight="1">
      <c r="A739" s="54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ht="13.5" customHeight="1">
      <c r="A740" s="54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ht="13.5" customHeight="1">
      <c r="A741" s="54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ht="13.5" customHeight="1">
      <c r="A742" s="54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ht="13.5" customHeight="1">
      <c r="A743" s="54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ht="13.5" customHeight="1">
      <c r="A744" s="54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ht="13.5" customHeight="1">
      <c r="A745" s="54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ht="13.5" customHeight="1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ht="13.5" customHeight="1">
      <c r="A747" s="54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ht="13.5" customHeight="1">
      <c r="A748" s="54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ht="13.5" customHeight="1">
      <c r="A749" s="54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ht="13.5" customHeight="1">
      <c r="A750" s="54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ht="13.5" customHeight="1">
      <c r="A751" s="54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ht="13.5" customHeight="1">
      <c r="A752" s="54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ht="13.5" customHeight="1">
      <c r="A753" s="54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ht="13.5" customHeight="1">
      <c r="A754" s="54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ht="13.5" customHeight="1">
      <c r="A755" s="54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ht="13.5" customHeight="1">
      <c r="A756" s="54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ht="13.5" customHeight="1">
      <c r="A757" s="54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ht="13.5" customHeight="1">
      <c r="A758" s="54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ht="13.5" customHeight="1">
      <c r="A759" s="54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ht="13.5" customHeight="1">
      <c r="A760" s="54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ht="13.5" customHeight="1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ht="13.5" customHeight="1">
      <c r="A762" s="54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ht="13.5" customHeight="1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ht="13.5" customHeight="1">
      <c r="A764" s="54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ht="13.5" customHeight="1">
      <c r="A765" s="54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ht="13.5" customHeight="1">
      <c r="A766" s="54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ht="13.5" customHeight="1">
      <c r="A767" s="54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ht="13.5" customHeight="1">
      <c r="A768" s="54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ht="13.5" customHeight="1">
      <c r="A769" s="54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ht="13.5" customHeight="1">
      <c r="A770" s="54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ht="13.5" customHeight="1">
      <c r="A771" s="54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ht="13.5" customHeight="1">
      <c r="A772" s="54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ht="13.5" customHeight="1">
      <c r="A773" s="54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ht="13.5" customHeight="1">
      <c r="A774" s="54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ht="13.5" customHeight="1">
      <c r="A775" s="54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ht="13.5" customHeight="1">
      <c r="A776" s="54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ht="13.5" customHeight="1">
      <c r="A777" s="54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ht="13.5" customHeight="1">
      <c r="A778" s="54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ht="13.5" customHeight="1">
      <c r="A779" s="54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ht="13.5" customHeight="1">
      <c r="A780" s="54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ht="13.5" customHeight="1">
      <c r="A781" s="54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ht="13.5" customHeight="1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ht="13.5" customHeight="1">
      <c r="A783" s="54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ht="13.5" customHeight="1">
      <c r="A784" s="54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ht="13.5" customHeight="1">
      <c r="A785" s="54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ht="13.5" customHeight="1">
      <c r="A786" s="54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ht="13.5" customHeight="1">
      <c r="A787" s="54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ht="13.5" customHeight="1">
      <c r="A788" s="54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ht="13.5" customHeight="1">
      <c r="A789" s="54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ht="13.5" customHeight="1">
      <c r="A790" s="54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ht="13.5" customHeight="1">
      <c r="A791" s="54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ht="13.5" customHeight="1">
      <c r="A792" s="54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ht="13.5" customHeight="1">
      <c r="A793" s="54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ht="13.5" customHeight="1">
      <c r="A794" s="54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ht="13.5" customHeight="1">
      <c r="A795" s="54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ht="13.5" customHeight="1">
      <c r="A796" s="54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ht="13.5" customHeight="1">
      <c r="A797" s="54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ht="13.5" customHeight="1">
      <c r="A798" s="54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ht="13.5" customHeight="1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ht="13.5" customHeight="1">
      <c r="A800" s="54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ht="13.5" customHeight="1">
      <c r="A801" s="54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ht="13.5" customHeight="1">
      <c r="A802" s="54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ht="13.5" customHeight="1">
      <c r="A803" s="54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ht="13.5" customHeight="1">
      <c r="A804" s="54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ht="13.5" customHeight="1">
      <c r="A805" s="54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ht="13.5" customHeight="1">
      <c r="A806" s="54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ht="13.5" customHeight="1">
      <c r="A807" s="54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ht="13.5" customHeight="1">
      <c r="A808" s="54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ht="13.5" customHeight="1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ht="13.5" customHeight="1">
      <c r="A810" s="54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ht="13.5" customHeight="1">
      <c r="A811" s="54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ht="13.5" customHeight="1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ht="13.5" customHeight="1">
      <c r="A813" s="54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ht="13.5" customHeight="1">
      <c r="A814" s="54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ht="13.5" customHeight="1">
      <c r="A815" s="54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ht="13.5" customHeight="1">
      <c r="A816" s="54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ht="13.5" customHeight="1">
      <c r="A817" s="54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ht="13.5" customHeight="1">
      <c r="A818" s="54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ht="13.5" customHeight="1">
      <c r="A819" s="54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ht="13.5" customHeight="1">
      <c r="A820" s="54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ht="13.5" customHeight="1">
      <c r="A821" s="54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ht="13.5" customHeight="1">
      <c r="A822" s="54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ht="13.5" customHeight="1">
      <c r="A823" s="54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ht="13.5" customHeight="1">
      <c r="A824" s="54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ht="13.5" customHeight="1">
      <c r="A825" s="54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ht="13.5" customHeight="1">
      <c r="A826" s="54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ht="13.5" customHeight="1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ht="13.5" customHeight="1">
      <c r="A828" s="54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ht="13.5" customHeight="1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ht="13.5" customHeight="1">
      <c r="A830" s="54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ht="13.5" customHeight="1">
      <c r="A831" s="54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ht="13.5" customHeight="1">
      <c r="A832" s="54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ht="13.5" customHeight="1">
      <c r="A833" s="54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ht="13.5" customHeight="1">
      <c r="A834" s="54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ht="13.5" customHeight="1">
      <c r="A835" s="54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ht="13.5" customHeight="1">
      <c r="A836" s="54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ht="13.5" customHeight="1">
      <c r="A837" s="54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ht="13.5" customHeight="1">
      <c r="A838" s="54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ht="13.5" customHeight="1">
      <c r="A839" s="54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ht="13.5" customHeight="1">
      <c r="A840" s="54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ht="13.5" customHeight="1">
      <c r="A841" s="54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ht="13.5" customHeight="1">
      <c r="A842" s="54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ht="13.5" customHeight="1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ht="13.5" customHeight="1">
      <c r="A844" s="54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ht="13.5" customHeight="1">
      <c r="A845" s="54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ht="13.5" customHeight="1">
      <c r="A846" s="54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ht="13.5" customHeight="1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ht="13.5" customHeight="1">
      <c r="A848" s="54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ht="13.5" customHeight="1">
      <c r="A849" s="54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ht="13.5" customHeight="1">
      <c r="A850" s="54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ht="13.5" customHeight="1">
      <c r="A851" s="54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ht="13.5" customHeight="1">
      <c r="A852" s="54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ht="13.5" customHeight="1">
      <c r="A853" s="54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ht="13.5" customHeight="1">
      <c r="A854" s="54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ht="13.5" customHeight="1">
      <c r="A855" s="54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ht="13.5" customHeight="1">
      <c r="A856" s="54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ht="13.5" customHeight="1">
      <c r="A857" s="54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ht="13.5" customHeight="1">
      <c r="A858" s="54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ht="13.5" customHeight="1">
      <c r="A859" s="54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ht="13.5" customHeight="1">
      <c r="A860" s="54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ht="13.5" customHeight="1">
      <c r="A861" s="54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ht="13.5" customHeight="1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ht="13.5" customHeight="1">
      <c r="A863" s="54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ht="13.5" customHeight="1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ht="13.5" customHeight="1">
      <c r="A865" s="54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ht="13.5" customHeight="1">
      <c r="A866" s="54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ht="13.5" customHeight="1">
      <c r="A867" s="54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ht="13.5" customHeight="1">
      <c r="A868" s="54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ht="13.5" customHeight="1">
      <c r="A869" s="54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ht="13.5" customHeight="1">
      <c r="A870" s="54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ht="13.5" customHeight="1">
      <c r="A871" s="54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ht="13.5" customHeight="1">
      <c r="A872" s="54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ht="13.5" customHeight="1">
      <c r="A873" s="54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ht="13.5" customHeight="1">
      <c r="A874" s="54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ht="13.5" customHeight="1">
      <c r="A875" s="54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ht="13.5" customHeight="1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ht="13.5" customHeight="1">
      <c r="A877" s="54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ht="13.5" customHeight="1">
      <c r="A878" s="54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ht="13.5" customHeight="1">
      <c r="A879" s="54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ht="13.5" customHeight="1">
      <c r="A880" s="54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ht="13.5" customHeight="1">
      <c r="A881" s="54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ht="13.5" customHeight="1">
      <c r="A882" s="54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ht="13.5" customHeight="1">
      <c r="A883" s="54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ht="13.5" customHeight="1">
      <c r="A884" s="54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ht="13.5" customHeight="1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ht="13.5" customHeight="1">
      <c r="A886" s="54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ht="13.5" customHeight="1">
      <c r="A887" s="54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ht="13.5" customHeight="1">
      <c r="A888" s="54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ht="13.5" customHeight="1">
      <c r="A889" s="54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ht="13.5" customHeight="1">
      <c r="A890" s="54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ht="13.5" customHeight="1">
      <c r="A891" s="54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ht="13.5" customHeight="1">
      <c r="A892" s="54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spans="1:257" ht="13.5" customHeight="1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spans="1:257" ht="13.5" customHeight="1">
      <c r="A894" s="54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spans="1:257" ht="13.5" customHeight="1">
      <c r="A895" s="54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spans="1:257" ht="13.5" customHeight="1">
      <c r="A896" s="54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spans="1:257" ht="13.5" customHeight="1">
      <c r="A897" s="54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spans="1:257" ht="13.5" customHeight="1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spans="1:257" ht="13.5" customHeight="1">
      <c r="A899" s="54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spans="1:257" ht="13.5" customHeight="1">
      <c r="A900" s="54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spans="1:257" ht="13.5" customHeight="1">
      <c r="A901" s="54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spans="1:257" ht="13.5" customHeight="1">
      <c r="A902" s="54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spans="1:257" ht="13.5" customHeight="1">
      <c r="A903" s="54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spans="1:257" ht="13.5" customHeight="1">
      <c r="A904" s="54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spans="1:257" ht="13.5" customHeight="1">
      <c r="A905" s="54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spans="1:257" ht="13.5" customHeight="1">
      <c r="A906" s="54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spans="1:257" ht="13.5" customHeight="1">
      <c r="A907" s="54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spans="1:257" ht="13.5" customHeight="1">
      <c r="A908" s="54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ht="13.5" customHeight="1">
      <c r="A909" s="54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ht="13.5" customHeight="1">
      <c r="A910" s="54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ht="13.5" customHeight="1">
      <c r="A911" s="54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ht="13.5" customHeight="1">
      <c r="A912" s="54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ht="13.5" customHeight="1">
      <c r="A913" s="54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ht="13.5" customHeight="1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ht="13.5" customHeight="1">
      <c r="A915" s="54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ht="13.5" customHeight="1">
      <c r="A916" s="54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ht="13.5" customHeight="1">
      <c r="A917" s="54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ht="13.5" customHeight="1">
      <c r="A918" s="54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ht="13.5" customHeight="1">
      <c r="A919" s="54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ht="13.5" customHeight="1">
      <c r="A920" s="54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ht="13.5" customHeight="1">
      <c r="A921" s="54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ht="13.5" customHeight="1">
      <c r="A922" s="54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ht="13.5" customHeight="1">
      <c r="A923" s="54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ht="13.5" customHeight="1">
      <c r="A924" s="54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ht="13.5" customHeight="1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ht="13.5" customHeight="1">
      <c r="A926" s="54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ht="13.5" customHeight="1">
      <c r="A927" s="54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ht="13.5" customHeight="1">
      <c r="A928" s="54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ht="13.5" customHeight="1">
      <c r="A929" s="54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ht="13.5" customHeight="1">
      <c r="A930" s="54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ht="13.5" customHeight="1">
      <c r="A931" s="54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ht="13.5" customHeight="1">
      <c r="A932" s="54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ht="13.5" customHeight="1">
      <c r="A933" s="54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ht="13.5" customHeight="1">
      <c r="A934" s="54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ht="13.5" customHeight="1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ht="13.5" customHeight="1">
      <c r="A936" s="54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ht="13.5" customHeight="1">
      <c r="A937" s="54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ht="13.5" customHeight="1">
      <c r="A938" s="54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ht="13.5" customHeight="1">
      <c r="A939" s="54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ht="13.5" customHeight="1">
      <c r="A940" s="54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ht="13.5" customHeight="1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ht="13.5" customHeight="1">
      <c r="A942" s="54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ht="13.5" customHeight="1">
      <c r="A943" s="54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ht="13.5" customHeight="1">
      <c r="A944" s="54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ht="13.5" customHeight="1">
      <c r="A945" s="54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ht="13.5" customHeight="1">
      <c r="A946" s="54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ht="13.5" customHeight="1">
      <c r="A947" s="54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ht="13.5" customHeight="1">
      <c r="A948" s="54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ht="13.5" customHeight="1">
      <c r="A949" s="54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ht="13.5" customHeight="1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ht="13.5" customHeight="1">
      <c r="A951" s="54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ht="13.5" customHeight="1">
      <c r="A952" s="54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ht="13.5" customHeight="1">
      <c r="A953" s="54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ht="13.5" customHeight="1">
      <c r="A954" s="54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ht="13.5" customHeight="1">
      <c r="A955" s="54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ht="13.5" customHeight="1">
      <c r="A956" s="54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ht="13.5" customHeight="1">
      <c r="A957" s="54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ht="13.5" customHeight="1">
      <c r="A958" s="54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ht="13.5" customHeight="1">
      <c r="A959" s="54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ht="13.5" customHeight="1">
      <c r="A960" s="54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ht="13.5" customHeight="1">
      <c r="A961" s="54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ht="13.5" customHeight="1">
      <c r="A962" s="54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ht="13.5" customHeight="1">
      <c r="A963" s="54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ht="13.5" customHeight="1">
      <c r="A964" s="54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ht="13.5" customHeight="1">
      <c r="A965" s="54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ht="13.5" customHeight="1">
      <c r="A966" s="54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ht="13.5" customHeight="1">
      <c r="A967" s="54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ht="13.5" customHeight="1">
      <c r="A968" s="54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ht="13.5" customHeight="1">
      <c r="A969" s="54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ht="13.5" customHeight="1">
      <c r="A970" s="54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ht="13.5" customHeight="1">
      <c r="A971" s="54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ht="13.5" customHeight="1">
      <c r="A972" s="54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ht="13.5" customHeight="1">
      <c r="A973" s="54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ht="13.5" customHeight="1">
      <c r="A974" s="54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ht="13.5" customHeight="1">
      <c r="A975" s="54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ht="13.5" customHeight="1">
      <c r="A976" s="54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ht="13.5" customHeight="1">
      <c r="A977" s="54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ht="13.5" customHeight="1">
      <c r="A978" s="54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ht="13.5" customHeight="1">
      <c r="A979" s="54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ht="13.5" customHeight="1">
      <c r="A980" s="54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ht="13.5" customHeight="1">
      <c r="A981" s="54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ht="13.5" customHeight="1">
      <c r="A982" s="54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ht="13.5" customHeight="1">
      <c r="A983" s="54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ht="13.5" customHeight="1">
      <c r="A984" s="54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ht="13.5" customHeight="1">
      <c r="A985" s="54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ht="13.5" customHeight="1">
      <c r="A986" s="54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ht="13.5" customHeight="1">
      <c r="A987" s="54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ht="13.5" customHeight="1">
      <c r="A988" s="54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ht="13.5" customHeight="1">
      <c r="A989" s="54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ht="13.5" customHeight="1">
      <c r="A990" s="54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ht="13.5" customHeight="1">
      <c r="A991" s="54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ht="13.5" customHeight="1">
      <c r="A992" s="54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ht="13.5" customHeight="1">
      <c r="A993" s="54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ht="13.5" customHeight="1">
      <c r="A994" s="54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ht="13.5" customHeight="1">
      <c r="A995" s="54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</sheetData>
  <sheetProtection algorithmName="SHA-512" hashValue="OiH0q/VzD8dLsHsO15i5uu0weAiM2PqdqyGRp8+ip1Yu8JG8DT1IJ4PQ6+8Dc2YO2+e4deyZVq9zcGF91L/wZg==" saltValue="+a1YiXEqmboZCooX9CeAFg==" spinCount="100000" sheet="1" objects="1" scenarios="1" formatColumns="0"/>
  <mergeCells count="59">
    <mergeCell ref="B38:I38"/>
    <mergeCell ref="B44:I44"/>
    <mergeCell ref="B46:I46"/>
    <mergeCell ref="B47:I47"/>
    <mergeCell ref="B45:I45"/>
    <mergeCell ref="B42:I42"/>
    <mergeCell ref="A9:D9"/>
    <mergeCell ref="A10:D10"/>
    <mergeCell ref="A11:D11"/>
    <mergeCell ref="B15:I15"/>
    <mergeCell ref="B16:I16"/>
    <mergeCell ref="E9:J9"/>
    <mergeCell ref="E10:J10"/>
    <mergeCell ref="E11:J11"/>
    <mergeCell ref="A12:D12"/>
    <mergeCell ref="E12:J12"/>
    <mergeCell ref="E13:I13"/>
    <mergeCell ref="B18:I18"/>
    <mergeCell ref="B17:I17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54:I54"/>
    <mergeCell ref="B28:I28"/>
    <mergeCell ref="B29:I29"/>
    <mergeCell ref="B41:I41"/>
    <mergeCell ref="B33:I33"/>
    <mergeCell ref="B36:I36"/>
    <mergeCell ref="B37:I37"/>
    <mergeCell ref="B40:I40"/>
    <mergeCell ref="B30:I30"/>
    <mergeCell ref="B31:I31"/>
    <mergeCell ref="B32:I32"/>
    <mergeCell ref="B34:I34"/>
    <mergeCell ref="B48:I48"/>
    <mergeCell ref="B49:I49"/>
    <mergeCell ref="B50:I50"/>
    <mergeCell ref="B51:I51"/>
    <mergeCell ref="A67:I67"/>
    <mergeCell ref="G70:J70"/>
    <mergeCell ref="B52:I52"/>
    <mergeCell ref="B53:I53"/>
    <mergeCell ref="B55:I55"/>
    <mergeCell ref="B58:I58"/>
    <mergeCell ref="B59:I59"/>
    <mergeCell ref="B61:I61"/>
    <mergeCell ref="B62:I62"/>
    <mergeCell ref="B63:I63"/>
    <mergeCell ref="B64:I64"/>
    <mergeCell ref="B65:I65"/>
    <mergeCell ref="B66:I66"/>
    <mergeCell ref="B57:I57"/>
    <mergeCell ref="B60:I60"/>
  </mergeCells>
  <dataValidations count="1">
    <dataValidation allowBlank="1" showErrorMessage="1" sqref="E11:J12"/>
  </dataValidations>
  <pageMargins left="0.7" right="0.7" top="0.75" bottom="0.75" header="0.3" footer="0.3"/>
  <pageSetup paperSize="9" scale="46" orientation="landscape" r:id="rId1"/>
  <colBreaks count="1" manualBreakCount="1">
    <brk id="16" max="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499984740745262"/>
  </sheetPr>
  <dimension ref="A1:Y999"/>
  <sheetViews>
    <sheetView topLeftCell="A5" zoomScaleNormal="100" workbookViewId="0">
      <selection activeCell="E20" sqref="E20"/>
    </sheetView>
  </sheetViews>
  <sheetFormatPr defaultColWidth="12.59765625" defaultRowHeight="15" customHeight="1"/>
  <cols>
    <col min="1" max="1" width="9" style="56" customWidth="1"/>
    <col min="2" max="2" width="29.296875" style="56" customWidth="1"/>
    <col min="3" max="3" width="23.59765625" style="56" customWidth="1"/>
    <col min="4" max="4" width="22.19921875" style="56" customWidth="1"/>
    <col min="5" max="5" width="15.296875" style="56" customWidth="1"/>
    <col min="6" max="6" width="17.5" style="56" customWidth="1"/>
    <col min="7" max="7" width="14.59765625" style="56" customWidth="1"/>
    <col min="8" max="8" width="16.09765625" style="56" customWidth="1"/>
    <col min="9" max="9" width="25.3984375" style="56" customWidth="1"/>
    <col min="10" max="10" width="17.8984375" style="56" customWidth="1"/>
    <col min="11" max="11" width="14.5" style="56" customWidth="1"/>
    <col min="12" max="25" width="7.69921875" style="56" customWidth="1"/>
    <col min="26" max="16384" width="12.59765625" style="56"/>
  </cols>
  <sheetData>
    <row r="1" spans="1:25" ht="13.5" customHeight="1">
      <c r="A1" s="55"/>
      <c r="B1" s="136"/>
      <c r="C1" s="137"/>
      <c r="D1" s="137"/>
      <c r="E1" s="137"/>
      <c r="F1" s="55"/>
      <c r="G1" s="55"/>
      <c r="H1" s="55"/>
      <c r="I1" s="55"/>
      <c r="J1" s="55"/>
      <c r="K1" s="13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ht="14.25" customHeight="1">
      <c r="A2" s="55"/>
      <c r="B2" s="136"/>
      <c r="C2" s="137"/>
      <c r="D2" s="137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ht="13.5" customHeight="1">
      <c r="A3" s="55"/>
      <c r="B3" s="136"/>
      <c r="C3" s="137"/>
      <c r="D3" s="137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ht="13.5" customHeight="1">
      <c r="A4" s="55"/>
      <c r="B4" s="136"/>
      <c r="C4" s="137"/>
      <c r="D4" s="137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3.5" customHeight="1">
      <c r="A5" s="55"/>
      <c r="B5" s="136"/>
      <c r="C5" s="137"/>
      <c r="D5" s="137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3.5" customHeight="1">
      <c r="A6" s="57" t="s">
        <v>18</v>
      </c>
      <c r="B6" s="136"/>
      <c r="C6" s="137"/>
      <c r="D6" s="137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ht="13.5" customHeight="1" thickBot="1">
      <c r="A7" s="55"/>
      <c r="B7" s="136"/>
      <c r="C7" s="137"/>
      <c r="D7" s="137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ht="14.25" customHeight="1">
      <c r="A8" s="322" t="s">
        <v>2</v>
      </c>
      <c r="B8" s="317"/>
      <c r="C8" s="317"/>
      <c r="D8" s="317"/>
      <c r="E8" s="329" t="s">
        <v>104</v>
      </c>
      <c r="F8" s="330"/>
      <c r="G8" s="331"/>
      <c r="H8" s="67"/>
      <c r="I8" s="67"/>
      <c r="J8" s="55"/>
      <c r="K8" s="55"/>
      <c r="L8" s="55"/>
      <c r="M8" s="62"/>
      <c r="N8" s="62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ht="13.5" customHeight="1">
      <c r="A9" s="323" t="s">
        <v>4</v>
      </c>
      <c r="B9" s="274"/>
      <c r="C9" s="274"/>
      <c r="D9" s="274"/>
      <c r="E9" s="319">
        <f>Tag1_Ktgvetési_terv!E10</f>
        <v>0</v>
      </c>
      <c r="F9" s="320"/>
      <c r="G9" s="321"/>
      <c r="H9" s="64"/>
      <c r="I9" s="64"/>
      <c r="J9" s="55"/>
      <c r="K9" s="55"/>
      <c r="L9" s="55"/>
      <c r="M9" s="62"/>
      <c r="N9" s="6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ht="28.8" customHeight="1">
      <c r="A10" s="282" t="s">
        <v>88</v>
      </c>
      <c r="B10" s="283"/>
      <c r="C10" s="283"/>
      <c r="D10" s="284"/>
      <c r="E10" s="319">
        <f>Konzorcium_vez_Ktgvetési_terv!E11</f>
        <v>0</v>
      </c>
      <c r="F10" s="320"/>
      <c r="G10" s="321"/>
      <c r="H10" s="64"/>
      <c r="I10" s="64"/>
      <c r="J10" s="55"/>
      <c r="K10" s="55"/>
      <c r="L10" s="55"/>
      <c r="M10" s="62"/>
      <c r="N10" s="62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ht="15" customHeight="1" thickBot="1">
      <c r="A11" s="309" t="s">
        <v>7</v>
      </c>
      <c r="B11" s="310"/>
      <c r="C11" s="310"/>
      <c r="D11" s="310"/>
      <c r="E11" s="311">
        <f>Konzorcium_vez_Ktgvetési_terv!E12</f>
        <v>0</v>
      </c>
      <c r="F11" s="312"/>
      <c r="G11" s="313"/>
      <c r="H11" s="64"/>
      <c r="I11" s="64"/>
      <c r="J11" s="55"/>
      <c r="K11" s="55"/>
      <c r="L11" s="55"/>
      <c r="M11" s="66"/>
      <c r="N11" s="66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15" customHeight="1" thickBot="1">
      <c r="A12" s="139"/>
      <c r="B12" s="139"/>
      <c r="C12" s="139"/>
      <c r="D12" s="139"/>
      <c r="E12" s="140"/>
      <c r="F12" s="140"/>
      <c r="G12" s="140"/>
      <c r="H12" s="140"/>
      <c r="I12" s="66"/>
      <c r="J12" s="55"/>
      <c r="K12" s="55"/>
      <c r="L12" s="55"/>
      <c r="M12" s="66"/>
      <c r="N12" s="66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ht="15" customHeight="1">
      <c r="A13" s="139"/>
      <c r="B13" s="139"/>
      <c r="C13" s="314" t="s">
        <v>84</v>
      </c>
      <c r="D13" s="315"/>
      <c r="E13" s="55"/>
      <c r="F13" s="55"/>
      <c r="G13" s="140"/>
      <c r="H13" s="140"/>
      <c r="I13" s="66"/>
      <c r="J13" s="55"/>
      <c r="K13" s="55"/>
      <c r="L13" s="55"/>
      <c r="M13" s="66"/>
      <c r="N13" s="66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ht="15" customHeight="1">
      <c r="A14" s="139"/>
      <c r="B14" s="139"/>
      <c r="C14" s="141" t="s">
        <v>0</v>
      </c>
      <c r="D14" s="211">
        <f>G24-D15-D16-D20</f>
        <v>0</v>
      </c>
      <c r="E14" s="55"/>
      <c r="F14" s="55"/>
      <c r="G14" s="140"/>
      <c r="H14" s="140"/>
      <c r="I14" s="66"/>
      <c r="J14" s="55"/>
      <c r="K14" s="55"/>
      <c r="L14" s="55"/>
      <c r="M14" s="66"/>
      <c r="N14" s="66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ht="15" customHeight="1">
      <c r="A15" s="139"/>
      <c r="B15" s="139"/>
      <c r="C15" s="142" t="s">
        <v>1</v>
      </c>
      <c r="D15" s="212">
        <f>SUMIF($I$26:$I$43,"M",$G$26:$G$43)</f>
        <v>0</v>
      </c>
      <c r="E15" s="55"/>
      <c r="F15" s="55"/>
      <c r="G15" s="140"/>
      <c r="H15" s="140"/>
      <c r="I15" s="66"/>
      <c r="J15" s="55"/>
      <c r="K15" s="55"/>
      <c r="L15" s="55"/>
      <c r="M15" s="66"/>
      <c r="N15" s="66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ht="15" customHeight="1">
      <c r="A16" s="139"/>
      <c r="B16" s="139"/>
      <c r="C16" s="143" t="s">
        <v>3</v>
      </c>
      <c r="D16" s="212">
        <f>SUMIF($I$26:$I$43,"E",$G$26:$G$43)</f>
        <v>0</v>
      </c>
      <c r="E16" s="55"/>
      <c r="F16" s="55"/>
      <c r="G16" s="140"/>
      <c r="H16" s="140"/>
      <c r="I16" s="66"/>
      <c r="J16" s="55"/>
      <c r="K16" s="55"/>
      <c r="L16" s="55"/>
      <c r="M16" s="66"/>
      <c r="N16" s="66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ht="15" customHeight="1">
      <c r="A17" s="139"/>
      <c r="B17" s="139"/>
      <c r="C17" s="142" t="s">
        <v>5</v>
      </c>
      <c r="D17" s="213">
        <f>H24-D18-D19</f>
        <v>0</v>
      </c>
      <c r="E17" s="55"/>
      <c r="F17" s="55"/>
      <c r="G17" s="140"/>
      <c r="H17" s="140"/>
      <c r="I17" s="66"/>
      <c r="J17" s="55"/>
      <c r="K17" s="55"/>
      <c r="L17" s="55"/>
      <c r="M17" s="66"/>
      <c r="N17" s="66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ht="15" customHeight="1">
      <c r="A18" s="139"/>
      <c r="B18" s="139"/>
      <c r="C18" s="144" t="s">
        <v>6</v>
      </c>
      <c r="D18" s="212">
        <f>SUMIF($I$26:$I$43,"M",$H$26:$H$43)</f>
        <v>0</v>
      </c>
      <c r="E18" s="55"/>
      <c r="F18" s="55"/>
      <c r="G18" s="140"/>
      <c r="H18" s="140"/>
      <c r="I18" s="66"/>
      <c r="J18" s="55"/>
      <c r="K18" s="55"/>
      <c r="L18" s="55"/>
      <c r="M18" s="66"/>
      <c r="N18" s="66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ht="15" customHeight="1">
      <c r="A19" s="139"/>
      <c r="B19" s="139"/>
      <c r="C19" s="144" t="s">
        <v>8</v>
      </c>
      <c r="D19" s="212">
        <f>SUMIF($I$26:$I$43,"E",$H$26:$H$43)</f>
        <v>0</v>
      </c>
      <c r="E19" s="55"/>
      <c r="F19" s="55"/>
      <c r="G19" s="140"/>
      <c r="H19" s="140"/>
      <c r="I19" s="66"/>
      <c r="J19" s="55"/>
      <c r="K19" s="55"/>
      <c r="L19" s="55"/>
      <c r="M19" s="66"/>
      <c r="N19" s="66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ht="15" customHeight="1" thickBot="1">
      <c r="A20" s="139"/>
      <c r="B20" s="139"/>
      <c r="C20" s="144" t="s">
        <v>109</v>
      </c>
      <c r="D20" s="212">
        <f>SUMIF($I$26:$I$43,"J",$G$26:$G$43)</f>
        <v>0</v>
      </c>
      <c r="E20" s="219">
        <f>SUMIF($I$26:$I$45,"J",$H$26:$H$45)</f>
        <v>0</v>
      </c>
      <c r="F20" s="220" t="str">
        <f>IF(E20&gt;0,"Az ÖNKÉNTESeknek kifizetett JUTALOM után nem számolható el munkáltatói járulék, kérjük törölje a járulék oszlopból az összeget!","")</f>
        <v/>
      </c>
      <c r="G20" s="140"/>
      <c r="H20" s="140"/>
      <c r="I20" s="66"/>
      <c r="J20" s="55"/>
      <c r="K20" s="55"/>
      <c r="L20" s="55"/>
      <c r="M20" s="66"/>
      <c r="N20" s="66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ht="15" customHeight="1" thickBot="1">
      <c r="A21" s="139"/>
      <c r="B21" s="139"/>
      <c r="C21" s="145" t="s">
        <v>79</v>
      </c>
      <c r="D21" s="214">
        <f>SUM(D14:D20)</f>
        <v>0</v>
      </c>
      <c r="E21" s="146" t="str">
        <f>IF((D21-G24-H24)&gt;0,D21-G24-H24,"")</f>
        <v/>
      </c>
      <c r="F21" s="140"/>
      <c r="G21" s="140"/>
      <c r="H21" s="140"/>
      <c r="I21" s="66"/>
      <c r="J21" s="55"/>
      <c r="K21" s="55"/>
      <c r="L21" s="55"/>
      <c r="M21" s="66"/>
      <c r="N21" s="66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ht="13.5" customHeight="1">
      <c r="A22" s="147"/>
      <c r="B22" s="64"/>
      <c r="C22" s="64"/>
      <c r="D22" s="64"/>
      <c r="E22" s="66"/>
      <c r="F22" s="66"/>
      <c r="G22" s="66"/>
      <c r="H22" s="66"/>
      <c r="I22" s="66"/>
      <c r="J22" s="55"/>
      <c r="K22" s="55"/>
      <c r="L22" s="55"/>
      <c r="M22" s="66"/>
      <c r="N22" s="66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ht="13.5" customHeight="1">
      <c r="A23" s="148" t="s">
        <v>9</v>
      </c>
      <c r="B23" s="64"/>
      <c r="C23" s="64"/>
      <c r="D23" s="64"/>
      <c r="E23" s="66"/>
      <c r="F23" s="66"/>
      <c r="G23" s="66"/>
      <c r="H23" s="66"/>
      <c r="I23" s="66"/>
      <c r="J23" s="55"/>
      <c r="K23" s="149"/>
      <c r="L23" s="55"/>
      <c r="M23" s="66"/>
      <c r="N23" s="66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ht="13.5" customHeight="1">
      <c r="A24" s="55"/>
      <c r="B24" s="136"/>
      <c r="C24" s="137"/>
      <c r="D24" s="137"/>
      <c r="E24" s="138"/>
      <c r="F24" s="149"/>
      <c r="G24" s="216">
        <f t="shared" ref="G24:H24" si="0">SUM(G26:G43)</f>
        <v>0</v>
      </c>
      <c r="H24" s="216">
        <f t="shared" si="0"/>
        <v>0</v>
      </c>
      <c r="I24" s="55"/>
      <c r="J24" s="55"/>
      <c r="K24" s="149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ht="79.2">
      <c r="A25" s="150" t="s">
        <v>10</v>
      </c>
      <c r="B25" s="151" t="s">
        <v>11</v>
      </c>
      <c r="C25" s="152" t="s">
        <v>110</v>
      </c>
      <c r="D25" s="152" t="s">
        <v>89</v>
      </c>
      <c r="E25" s="152" t="s">
        <v>90</v>
      </c>
      <c r="F25" s="153" t="s">
        <v>91</v>
      </c>
      <c r="G25" s="221" t="s">
        <v>12</v>
      </c>
      <c r="H25" s="221" t="s">
        <v>13</v>
      </c>
      <c r="I25" s="155" t="s">
        <v>111</v>
      </c>
      <c r="J25" s="307" t="s">
        <v>105</v>
      </c>
      <c r="K25" s="308"/>
      <c r="L25" s="156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ht="13.8">
      <c r="A26" s="222">
        <v>1</v>
      </c>
      <c r="B26" s="158"/>
      <c r="C26" s="159"/>
      <c r="D26" s="159"/>
      <c r="E26" s="159"/>
      <c r="F26" s="159"/>
      <c r="G26" s="215" t="str">
        <f t="shared" ref="G26:G45" si="1">IF(D26&gt;0,D26*E26,"")</f>
        <v/>
      </c>
      <c r="H26" s="215" t="str">
        <f t="shared" ref="H26:H45" si="2">IF(D26&gt;0,D26*F26,"")</f>
        <v/>
      </c>
      <c r="I26" s="160"/>
      <c r="J26" s="304"/>
      <c r="K26" s="305"/>
      <c r="L26" s="156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ht="13.5" customHeight="1">
      <c r="A27" s="222" t="str">
        <f t="shared" ref="A27:A46" si="3">IF(D27&gt;0,A26+1,"")</f>
        <v/>
      </c>
      <c r="B27" s="158"/>
      <c r="C27" s="159"/>
      <c r="D27" s="159"/>
      <c r="E27" s="159"/>
      <c r="F27" s="159"/>
      <c r="G27" s="215" t="str">
        <f t="shared" si="1"/>
        <v/>
      </c>
      <c r="H27" s="215" t="str">
        <f t="shared" si="2"/>
        <v/>
      </c>
      <c r="I27" s="160"/>
      <c r="J27" s="304"/>
      <c r="K27" s="305"/>
      <c r="L27" s="156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ht="13.5" customHeight="1">
      <c r="A28" s="222" t="str">
        <f t="shared" si="3"/>
        <v/>
      </c>
      <c r="B28" s="158"/>
      <c r="C28" s="159"/>
      <c r="D28" s="159"/>
      <c r="E28" s="159"/>
      <c r="F28" s="159"/>
      <c r="G28" s="215" t="str">
        <f t="shared" si="1"/>
        <v/>
      </c>
      <c r="H28" s="215" t="str">
        <f t="shared" si="2"/>
        <v/>
      </c>
      <c r="I28" s="160"/>
      <c r="J28" s="304"/>
      <c r="K28" s="305"/>
      <c r="L28" s="156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ht="13.5" customHeight="1">
      <c r="A29" s="222" t="str">
        <f t="shared" si="3"/>
        <v/>
      </c>
      <c r="B29" s="158"/>
      <c r="C29" s="159"/>
      <c r="D29" s="159"/>
      <c r="E29" s="159"/>
      <c r="F29" s="159"/>
      <c r="G29" s="215" t="str">
        <f t="shared" si="1"/>
        <v/>
      </c>
      <c r="H29" s="215" t="str">
        <f t="shared" si="2"/>
        <v/>
      </c>
      <c r="I29" s="160"/>
      <c r="J29" s="304"/>
      <c r="K29" s="305"/>
      <c r="L29" s="156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ht="13.5" customHeight="1">
      <c r="A30" s="222" t="str">
        <f t="shared" si="3"/>
        <v/>
      </c>
      <c r="B30" s="158"/>
      <c r="C30" s="159"/>
      <c r="D30" s="159"/>
      <c r="E30" s="159"/>
      <c r="F30" s="159"/>
      <c r="G30" s="215" t="str">
        <f t="shared" si="1"/>
        <v/>
      </c>
      <c r="H30" s="215" t="str">
        <f t="shared" si="2"/>
        <v/>
      </c>
      <c r="I30" s="160"/>
      <c r="J30" s="304"/>
      <c r="K30" s="305"/>
      <c r="L30" s="156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ht="13.5" customHeight="1">
      <c r="A31" s="222" t="str">
        <f t="shared" si="3"/>
        <v/>
      </c>
      <c r="B31" s="158"/>
      <c r="C31" s="159"/>
      <c r="D31" s="159"/>
      <c r="E31" s="159"/>
      <c r="F31" s="159"/>
      <c r="G31" s="215" t="str">
        <f t="shared" si="1"/>
        <v/>
      </c>
      <c r="H31" s="215" t="str">
        <f t="shared" si="2"/>
        <v/>
      </c>
      <c r="I31" s="160"/>
      <c r="J31" s="304"/>
      <c r="K31" s="305"/>
      <c r="L31" s="156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ht="13.5" customHeight="1">
      <c r="A32" s="222" t="str">
        <f t="shared" si="3"/>
        <v/>
      </c>
      <c r="B32" s="158"/>
      <c r="C32" s="159"/>
      <c r="D32" s="159"/>
      <c r="E32" s="159"/>
      <c r="F32" s="159"/>
      <c r="G32" s="215" t="str">
        <f t="shared" si="1"/>
        <v/>
      </c>
      <c r="H32" s="215" t="str">
        <f t="shared" si="2"/>
        <v/>
      </c>
      <c r="I32" s="160"/>
      <c r="J32" s="304"/>
      <c r="K32" s="305"/>
      <c r="L32" s="156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ht="13.5" customHeight="1">
      <c r="A33" s="222" t="str">
        <f t="shared" si="3"/>
        <v/>
      </c>
      <c r="B33" s="158"/>
      <c r="C33" s="159"/>
      <c r="D33" s="159"/>
      <c r="E33" s="159"/>
      <c r="F33" s="159"/>
      <c r="G33" s="215" t="str">
        <f t="shared" si="1"/>
        <v/>
      </c>
      <c r="H33" s="215" t="str">
        <f t="shared" si="2"/>
        <v/>
      </c>
      <c r="I33" s="160"/>
      <c r="J33" s="304"/>
      <c r="K33" s="305"/>
      <c r="L33" s="156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ht="13.5" customHeight="1">
      <c r="A34" s="222" t="str">
        <f t="shared" si="3"/>
        <v/>
      </c>
      <c r="B34" s="158"/>
      <c r="C34" s="159"/>
      <c r="D34" s="159"/>
      <c r="E34" s="159"/>
      <c r="F34" s="159"/>
      <c r="G34" s="215" t="str">
        <f t="shared" si="1"/>
        <v/>
      </c>
      <c r="H34" s="215" t="str">
        <f t="shared" si="2"/>
        <v/>
      </c>
      <c r="I34" s="160"/>
      <c r="J34" s="304"/>
      <c r="K34" s="305"/>
      <c r="L34" s="156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ht="13.5" customHeight="1">
      <c r="A35" s="222" t="str">
        <f t="shared" si="3"/>
        <v/>
      </c>
      <c r="B35" s="158"/>
      <c r="C35" s="159"/>
      <c r="D35" s="159"/>
      <c r="E35" s="159"/>
      <c r="F35" s="159"/>
      <c r="G35" s="215" t="str">
        <f t="shared" si="1"/>
        <v/>
      </c>
      <c r="H35" s="215" t="str">
        <f t="shared" si="2"/>
        <v/>
      </c>
      <c r="I35" s="160"/>
      <c r="J35" s="304"/>
      <c r="K35" s="305"/>
      <c r="L35" s="156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ht="13.5" customHeight="1">
      <c r="A36" s="222" t="str">
        <f t="shared" si="3"/>
        <v/>
      </c>
      <c r="B36" s="158"/>
      <c r="C36" s="159"/>
      <c r="D36" s="159"/>
      <c r="E36" s="159"/>
      <c r="F36" s="159"/>
      <c r="G36" s="215" t="str">
        <f t="shared" si="1"/>
        <v/>
      </c>
      <c r="H36" s="215" t="str">
        <f t="shared" si="2"/>
        <v/>
      </c>
      <c r="I36" s="160"/>
      <c r="J36" s="304"/>
      <c r="K36" s="30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</row>
    <row r="37" spans="1:25" ht="13.5" customHeight="1">
      <c r="A37" s="222" t="str">
        <f t="shared" si="3"/>
        <v/>
      </c>
      <c r="B37" s="158"/>
      <c r="C37" s="159"/>
      <c r="D37" s="159"/>
      <c r="E37" s="159"/>
      <c r="F37" s="159"/>
      <c r="G37" s="215" t="str">
        <f t="shared" si="1"/>
        <v/>
      </c>
      <c r="H37" s="215" t="str">
        <f t="shared" si="2"/>
        <v/>
      </c>
      <c r="I37" s="160"/>
      <c r="J37" s="304"/>
      <c r="K37" s="30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13.5" customHeight="1">
      <c r="A38" s="222" t="str">
        <f t="shared" si="3"/>
        <v/>
      </c>
      <c r="B38" s="158"/>
      <c r="C38" s="159"/>
      <c r="D38" s="159"/>
      <c r="E38" s="159"/>
      <c r="F38" s="159"/>
      <c r="G38" s="215" t="str">
        <f t="shared" si="1"/>
        <v/>
      </c>
      <c r="H38" s="215" t="str">
        <f t="shared" si="2"/>
        <v/>
      </c>
      <c r="I38" s="160"/>
      <c r="J38" s="304"/>
      <c r="K38" s="30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</row>
    <row r="39" spans="1:25" ht="13.5" customHeight="1">
      <c r="A39" s="222" t="str">
        <f t="shared" si="3"/>
        <v/>
      </c>
      <c r="B39" s="158"/>
      <c r="C39" s="159"/>
      <c r="D39" s="159"/>
      <c r="E39" s="159"/>
      <c r="F39" s="159"/>
      <c r="G39" s="215" t="str">
        <f t="shared" si="1"/>
        <v/>
      </c>
      <c r="H39" s="215" t="str">
        <f t="shared" si="2"/>
        <v/>
      </c>
      <c r="I39" s="160"/>
      <c r="J39" s="304"/>
      <c r="K39" s="30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</row>
    <row r="40" spans="1:25" ht="13.5" customHeight="1">
      <c r="A40" s="222" t="str">
        <f t="shared" si="3"/>
        <v/>
      </c>
      <c r="B40" s="158"/>
      <c r="C40" s="159"/>
      <c r="D40" s="159"/>
      <c r="E40" s="159"/>
      <c r="F40" s="159"/>
      <c r="G40" s="215" t="str">
        <f t="shared" si="1"/>
        <v/>
      </c>
      <c r="H40" s="215" t="str">
        <f t="shared" si="2"/>
        <v/>
      </c>
      <c r="I40" s="160"/>
      <c r="J40" s="304"/>
      <c r="K40" s="30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</row>
    <row r="41" spans="1:25" ht="13.5" customHeight="1">
      <c r="A41" s="222" t="str">
        <f t="shared" si="3"/>
        <v/>
      </c>
      <c r="B41" s="158"/>
      <c r="C41" s="159"/>
      <c r="D41" s="159"/>
      <c r="E41" s="159"/>
      <c r="F41" s="159"/>
      <c r="G41" s="215" t="str">
        <f t="shared" si="1"/>
        <v/>
      </c>
      <c r="H41" s="215" t="str">
        <f t="shared" si="2"/>
        <v/>
      </c>
      <c r="I41" s="160"/>
      <c r="J41" s="304"/>
      <c r="K41" s="30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13.5" customHeight="1">
      <c r="A42" s="222" t="str">
        <f t="shared" si="3"/>
        <v/>
      </c>
      <c r="B42" s="158"/>
      <c r="C42" s="159"/>
      <c r="D42" s="159"/>
      <c r="E42" s="159"/>
      <c r="F42" s="159"/>
      <c r="G42" s="215" t="str">
        <f t="shared" si="1"/>
        <v/>
      </c>
      <c r="H42" s="215" t="str">
        <f t="shared" si="2"/>
        <v/>
      </c>
      <c r="I42" s="160"/>
      <c r="J42" s="304"/>
      <c r="K42" s="30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</row>
    <row r="43" spans="1:25" ht="13.5" customHeight="1">
      <c r="A43" s="222" t="str">
        <f t="shared" si="3"/>
        <v/>
      </c>
      <c r="B43" s="158"/>
      <c r="C43" s="159"/>
      <c r="D43" s="159"/>
      <c r="E43" s="159"/>
      <c r="F43" s="159"/>
      <c r="G43" s="215" t="str">
        <f t="shared" si="1"/>
        <v/>
      </c>
      <c r="H43" s="215" t="str">
        <f t="shared" si="2"/>
        <v/>
      </c>
      <c r="I43" s="160"/>
      <c r="J43" s="304"/>
      <c r="K43" s="30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</row>
    <row r="44" spans="1:25" ht="13.5" customHeight="1">
      <c r="A44" s="222" t="str">
        <f t="shared" si="3"/>
        <v/>
      </c>
      <c r="B44" s="158"/>
      <c r="C44" s="159"/>
      <c r="D44" s="159"/>
      <c r="E44" s="159"/>
      <c r="F44" s="159"/>
      <c r="G44" s="215" t="str">
        <f t="shared" si="1"/>
        <v/>
      </c>
      <c r="H44" s="215" t="str">
        <f t="shared" si="2"/>
        <v/>
      </c>
      <c r="I44" s="161"/>
      <c r="J44" s="304"/>
      <c r="K44" s="30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3.8">
      <c r="A45" s="222" t="str">
        <f t="shared" si="3"/>
        <v/>
      </c>
      <c r="B45" s="158"/>
      <c r="C45" s="159"/>
      <c r="D45" s="159"/>
      <c r="E45" s="159"/>
      <c r="F45" s="159"/>
      <c r="G45" s="215" t="str">
        <f t="shared" si="1"/>
        <v/>
      </c>
      <c r="H45" s="215" t="str">
        <f t="shared" si="2"/>
        <v/>
      </c>
      <c r="I45" s="160"/>
      <c r="J45" s="304"/>
      <c r="K45" s="306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</row>
    <row r="46" spans="1:25" ht="13.5" customHeight="1">
      <c r="A46" s="157" t="str">
        <f t="shared" si="3"/>
        <v/>
      </c>
      <c r="B46" s="136"/>
      <c r="C46" s="162"/>
      <c r="D46" s="162"/>
      <c r="E46" s="162"/>
      <c r="F46" s="136"/>
      <c r="G46" s="136"/>
      <c r="H46" s="136"/>
      <c r="I46" s="55"/>
      <c r="J46" s="55"/>
      <c r="K46" s="138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13.5" customHeight="1">
      <c r="A47" s="55" t="str">
        <f>IF(C47&gt;0,#REF!+1,"")</f>
        <v/>
      </c>
      <c r="B47" s="136"/>
      <c r="C47" s="136"/>
      <c r="D47" s="136"/>
      <c r="E47" s="136"/>
      <c r="F47" s="138"/>
      <c r="G47" s="138"/>
      <c r="H47" s="55"/>
      <c r="I47" s="55"/>
      <c r="J47" s="55"/>
      <c r="K47" s="138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</row>
    <row r="48" spans="1:25" ht="13.5" customHeight="1">
      <c r="A48" s="55" t="str">
        <f>IF(C48&gt;0,A47+1,"")</f>
        <v/>
      </c>
      <c r="B48" s="136"/>
      <c r="C48" s="136"/>
      <c r="D48" s="136"/>
      <c r="E48" s="136"/>
      <c r="F48" s="138"/>
      <c r="G48" s="138"/>
      <c r="H48" s="55"/>
      <c r="I48" s="55"/>
      <c r="J48" s="55"/>
      <c r="K48" s="138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</row>
    <row r="49" spans="1:25" ht="13.5" customHeight="1">
      <c r="A49" s="132" t="s">
        <v>14</v>
      </c>
      <c r="B49" s="55"/>
      <c r="C49" s="55"/>
      <c r="D49" s="55"/>
      <c r="E49" s="134" t="s">
        <v>15</v>
      </c>
      <c r="I49" s="55"/>
      <c r="J49" s="55"/>
      <c r="K49" s="138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</row>
    <row r="50" spans="1:25" ht="13.5" customHeight="1">
      <c r="A50" s="55"/>
      <c r="B50" s="55"/>
      <c r="C50" s="55"/>
      <c r="D50" s="55"/>
      <c r="E50" s="55"/>
      <c r="I50" s="55"/>
      <c r="J50" s="55"/>
      <c r="K50" s="138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</row>
    <row r="51" spans="1:25" ht="13.5" customHeight="1">
      <c r="A51" s="55"/>
      <c r="B51" s="55"/>
      <c r="C51" s="55"/>
      <c r="D51" s="55"/>
      <c r="E51" s="55"/>
      <c r="F51" s="55"/>
      <c r="G51" s="303"/>
      <c r="H51" s="231"/>
      <c r="I51" s="231"/>
      <c r="J51" s="55"/>
      <c r="K51" s="138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13.5" customHeight="1">
      <c r="A52" s="55"/>
      <c r="B52" s="55"/>
      <c r="C52" s="55"/>
      <c r="D52" s="55"/>
      <c r="E52" s="55"/>
      <c r="F52" s="55"/>
      <c r="G52" s="265" t="s">
        <v>16</v>
      </c>
      <c r="H52" s="265"/>
      <c r="I52" s="265"/>
      <c r="J52" s="55"/>
      <c r="K52" s="138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</row>
    <row r="53" spans="1:25" ht="13.5" customHeight="1">
      <c r="A53" s="55" t="str">
        <f>IF(C53&gt;0,#REF!+1,"")</f>
        <v/>
      </c>
      <c r="B53" s="136"/>
      <c r="C53" s="136"/>
      <c r="D53" s="136"/>
      <c r="E53" s="136"/>
      <c r="F53" s="138"/>
      <c r="G53" s="138"/>
      <c r="H53" s="55"/>
      <c r="I53" s="55"/>
      <c r="J53" s="55"/>
      <c r="K53" s="138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</row>
    <row r="54" spans="1:25" ht="13.5" customHeight="1">
      <c r="A54" s="55" t="str">
        <f t="shared" ref="A54:A62" si="4">IF(C54&gt;0,A53+1,"")</f>
        <v/>
      </c>
      <c r="B54" s="136"/>
      <c r="C54" s="136"/>
      <c r="D54" s="136"/>
      <c r="E54" s="136"/>
      <c r="F54" s="138"/>
      <c r="G54" s="138"/>
      <c r="H54" s="55"/>
      <c r="I54" s="55"/>
      <c r="J54" s="55"/>
      <c r="K54" s="138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</row>
    <row r="55" spans="1:25" ht="13.5" customHeight="1">
      <c r="A55" s="55" t="str">
        <f t="shared" si="4"/>
        <v/>
      </c>
      <c r="B55" s="136"/>
      <c r="C55" s="136"/>
      <c r="D55" s="136"/>
      <c r="E55" s="136"/>
      <c r="F55" s="138"/>
      <c r="G55" s="138"/>
      <c r="H55" s="55"/>
      <c r="I55" s="55"/>
      <c r="J55" s="55"/>
      <c r="K55" s="138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</row>
    <row r="56" spans="1:25" ht="13.5" customHeight="1">
      <c r="A56" s="55" t="str">
        <f t="shared" si="4"/>
        <v/>
      </c>
      <c r="B56" s="136"/>
      <c r="C56" s="136"/>
      <c r="D56" s="136"/>
      <c r="E56" s="136"/>
      <c r="F56" s="138"/>
      <c r="G56" s="138"/>
      <c r="H56" s="55"/>
      <c r="I56" s="55"/>
      <c r="J56" s="55"/>
      <c r="K56" s="138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</row>
    <row r="57" spans="1:25" ht="13.5" customHeight="1">
      <c r="A57" s="55" t="str">
        <f t="shared" si="4"/>
        <v/>
      </c>
      <c r="B57" s="136"/>
      <c r="C57" s="136"/>
      <c r="D57" s="136"/>
      <c r="E57" s="136"/>
      <c r="F57" s="138"/>
      <c r="G57" s="138"/>
      <c r="H57" s="55"/>
      <c r="I57" s="55"/>
      <c r="J57" s="55"/>
      <c r="K57" s="138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</row>
    <row r="58" spans="1:25" ht="13.5" customHeight="1">
      <c r="A58" s="55" t="str">
        <f t="shared" si="4"/>
        <v/>
      </c>
      <c r="B58" s="136"/>
      <c r="C58" s="136"/>
      <c r="D58" s="136"/>
      <c r="E58" s="136"/>
      <c r="F58" s="138"/>
      <c r="G58" s="138"/>
      <c r="H58" s="55"/>
      <c r="I58" s="55"/>
      <c r="J58" s="55"/>
      <c r="K58" s="138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</row>
    <row r="59" spans="1:25" ht="13.5" customHeight="1">
      <c r="A59" s="55" t="str">
        <f t="shared" si="4"/>
        <v/>
      </c>
      <c r="B59" s="136"/>
      <c r="C59" s="136"/>
      <c r="D59" s="136"/>
      <c r="E59" s="136"/>
      <c r="F59" s="138"/>
      <c r="G59" s="138"/>
      <c r="H59" s="55"/>
      <c r="I59" s="55"/>
      <c r="J59" s="55"/>
      <c r="K59" s="138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13.5" customHeight="1">
      <c r="A60" s="55" t="str">
        <f t="shared" si="4"/>
        <v/>
      </c>
      <c r="B60" s="136"/>
      <c r="C60" s="136"/>
      <c r="D60" s="136"/>
      <c r="E60" s="136"/>
      <c r="F60" s="138"/>
      <c r="G60" s="138"/>
      <c r="H60" s="55"/>
      <c r="I60" s="55"/>
      <c r="J60" s="55"/>
      <c r="K60" s="138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13.5" customHeight="1">
      <c r="A61" s="55" t="str">
        <f t="shared" si="4"/>
        <v/>
      </c>
      <c r="B61" s="136"/>
      <c r="C61" s="136"/>
      <c r="D61" s="136"/>
      <c r="E61" s="136"/>
      <c r="F61" s="138"/>
      <c r="G61" s="138"/>
      <c r="H61" s="55"/>
      <c r="I61" s="55"/>
      <c r="J61" s="55"/>
      <c r="K61" s="138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</row>
    <row r="62" spans="1:25" ht="13.5" customHeight="1">
      <c r="A62" s="55" t="str">
        <f t="shared" si="4"/>
        <v/>
      </c>
      <c r="B62" s="136"/>
      <c r="C62" s="136"/>
      <c r="D62" s="136"/>
      <c r="E62" s="136"/>
      <c r="F62" s="138"/>
      <c r="G62" s="138"/>
      <c r="H62" s="55"/>
      <c r="I62" s="55"/>
      <c r="J62" s="55"/>
      <c r="K62" s="138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</row>
    <row r="63" spans="1:25" ht="13.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138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1:25" ht="13.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138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</row>
    <row r="65" spans="1:25" ht="13.5" customHeight="1">
      <c r="A65" s="55" t="str">
        <f>IF(C65&gt;0,#REF!+1,"")</f>
        <v/>
      </c>
      <c r="B65" s="136"/>
      <c r="C65" s="136"/>
      <c r="D65" s="136"/>
      <c r="E65" s="136"/>
      <c r="F65" s="138"/>
      <c r="G65" s="138"/>
      <c r="H65" s="55"/>
      <c r="I65" s="55"/>
      <c r="J65" s="55"/>
      <c r="K65" s="138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1:25" ht="13.5" customHeight="1">
      <c r="A66" s="55" t="str">
        <f t="shared" ref="A66:A67" si="5">IF(C66&gt;0,A65+1,"")</f>
        <v/>
      </c>
      <c r="B66" s="136"/>
      <c r="C66" s="136"/>
      <c r="D66" s="136"/>
      <c r="E66" s="136"/>
      <c r="F66" s="138"/>
      <c r="G66" s="138"/>
      <c r="H66" s="55"/>
      <c r="I66" s="55"/>
      <c r="J66" s="55"/>
      <c r="K66" s="138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</row>
    <row r="67" spans="1:25" ht="13.5" customHeight="1">
      <c r="A67" s="55" t="str">
        <f t="shared" si="5"/>
        <v/>
      </c>
      <c r="B67" s="136"/>
      <c r="C67" s="136"/>
      <c r="D67" s="136"/>
      <c r="E67" s="136"/>
      <c r="F67" s="138"/>
      <c r="G67" s="138"/>
      <c r="H67" s="55"/>
      <c r="I67" s="55"/>
      <c r="J67" s="55"/>
      <c r="K67" s="138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</row>
    <row r="68" spans="1:25" ht="13.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138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</row>
    <row r="69" spans="1:25" ht="13.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138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</row>
    <row r="70" spans="1:25" ht="13.5" customHeight="1">
      <c r="A70" s="55" t="str">
        <f>IF(C70&gt;0,#REF!+1,"")</f>
        <v/>
      </c>
      <c r="B70" s="136"/>
      <c r="C70" s="136"/>
      <c r="D70" s="136"/>
      <c r="E70" s="136"/>
      <c r="F70" s="138"/>
      <c r="G70" s="138"/>
      <c r="H70" s="55"/>
      <c r="I70" s="55"/>
      <c r="J70" s="55"/>
      <c r="K70" s="138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</row>
    <row r="71" spans="1:25" ht="13.5" customHeight="1">
      <c r="A71" s="55" t="str">
        <f t="shared" ref="A71:A75" si="6">IF(C71&gt;0,A70+1,"")</f>
        <v/>
      </c>
      <c r="B71" s="136"/>
      <c r="C71" s="136"/>
      <c r="D71" s="136"/>
      <c r="E71" s="136"/>
      <c r="F71" s="138"/>
      <c r="G71" s="138"/>
      <c r="H71" s="55"/>
      <c r="I71" s="55"/>
      <c r="J71" s="55"/>
      <c r="K71" s="138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</row>
    <row r="72" spans="1:25" ht="13.5" customHeight="1">
      <c r="A72" s="55" t="str">
        <f t="shared" si="6"/>
        <v/>
      </c>
      <c r="B72" s="136"/>
      <c r="C72" s="136"/>
      <c r="D72" s="136"/>
      <c r="E72" s="136"/>
      <c r="F72" s="138"/>
      <c r="G72" s="138"/>
      <c r="H72" s="55"/>
      <c r="I72" s="55"/>
      <c r="J72" s="55"/>
      <c r="K72" s="138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</row>
    <row r="73" spans="1:25" ht="13.5" customHeight="1">
      <c r="A73" s="55" t="str">
        <f t="shared" si="6"/>
        <v/>
      </c>
      <c r="B73" s="136"/>
      <c r="C73" s="136"/>
      <c r="D73" s="136"/>
      <c r="E73" s="136"/>
      <c r="F73" s="138"/>
      <c r="G73" s="138"/>
      <c r="H73" s="55"/>
      <c r="I73" s="55"/>
      <c r="J73" s="55"/>
      <c r="K73" s="138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</row>
    <row r="74" spans="1:25" ht="13.5" customHeight="1">
      <c r="A74" s="55" t="str">
        <f t="shared" si="6"/>
        <v/>
      </c>
      <c r="B74" s="136"/>
      <c r="C74" s="136"/>
      <c r="D74" s="136"/>
      <c r="E74" s="136"/>
      <c r="F74" s="138"/>
      <c r="G74" s="138"/>
      <c r="H74" s="55"/>
      <c r="I74" s="55"/>
      <c r="J74" s="55"/>
      <c r="K74" s="138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</row>
    <row r="75" spans="1:25" ht="13.5" customHeight="1">
      <c r="A75" s="55" t="str">
        <f t="shared" si="6"/>
        <v/>
      </c>
      <c r="B75" s="136"/>
      <c r="C75" s="136"/>
      <c r="D75" s="136"/>
      <c r="E75" s="136"/>
      <c r="F75" s="138"/>
      <c r="G75" s="138"/>
      <c r="H75" s="55"/>
      <c r="I75" s="55"/>
      <c r="J75" s="55"/>
      <c r="K75" s="138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</row>
    <row r="76" spans="1:25" ht="13.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138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</row>
    <row r="77" spans="1:25" ht="13.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138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</row>
    <row r="78" spans="1:25" ht="13.5" customHeight="1">
      <c r="A78" s="163"/>
      <c r="B78" s="55"/>
      <c r="C78" s="55"/>
      <c r="D78" s="55"/>
      <c r="E78" s="55"/>
      <c r="F78" s="55"/>
      <c r="G78" s="55"/>
      <c r="H78" s="55"/>
      <c r="I78" s="55"/>
      <c r="J78" s="55"/>
      <c r="K78" s="138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</row>
    <row r="79" spans="1:25" ht="13.5" customHeight="1">
      <c r="A79" s="55" t="str">
        <f>IF(C79&gt;0,#REF!+1,"")</f>
        <v/>
      </c>
      <c r="B79" s="136"/>
      <c r="C79" s="136"/>
      <c r="D79" s="136"/>
      <c r="E79" s="136"/>
      <c r="F79" s="138"/>
      <c r="G79" s="138"/>
      <c r="H79" s="55"/>
      <c r="I79" s="55"/>
      <c r="J79" s="55"/>
      <c r="K79" s="138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</row>
    <row r="80" spans="1:25" ht="13.5" customHeight="1">
      <c r="A80" s="55" t="str">
        <f t="shared" ref="A80:A84" si="7">IF(C80&gt;0,A79+1,"")</f>
        <v/>
      </c>
      <c r="B80" s="136"/>
      <c r="C80" s="136"/>
      <c r="D80" s="136"/>
      <c r="E80" s="136"/>
      <c r="F80" s="138"/>
      <c r="G80" s="138"/>
      <c r="H80" s="55"/>
      <c r="I80" s="55"/>
      <c r="J80" s="55"/>
      <c r="K80" s="138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</row>
    <row r="81" spans="1:25" ht="13.5" customHeight="1">
      <c r="A81" s="55" t="str">
        <f t="shared" si="7"/>
        <v/>
      </c>
      <c r="B81" s="136"/>
      <c r="C81" s="136"/>
      <c r="D81" s="136"/>
      <c r="E81" s="136"/>
      <c r="F81" s="138"/>
      <c r="G81" s="138"/>
      <c r="H81" s="55"/>
      <c r="I81" s="55"/>
      <c r="J81" s="55"/>
      <c r="K81" s="138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</row>
    <row r="82" spans="1:25" ht="13.5" customHeight="1">
      <c r="A82" s="55" t="str">
        <f t="shared" si="7"/>
        <v/>
      </c>
      <c r="B82" s="136"/>
      <c r="C82" s="136"/>
      <c r="D82" s="136"/>
      <c r="E82" s="136"/>
      <c r="F82" s="138"/>
      <c r="G82" s="138"/>
      <c r="H82" s="55"/>
      <c r="I82" s="55"/>
      <c r="J82" s="55"/>
      <c r="K82" s="138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</row>
    <row r="83" spans="1:25" ht="13.5" customHeight="1">
      <c r="A83" s="55" t="str">
        <f t="shared" si="7"/>
        <v/>
      </c>
      <c r="B83" s="136"/>
      <c r="C83" s="136"/>
      <c r="D83" s="136"/>
      <c r="E83" s="136"/>
      <c r="F83" s="138"/>
      <c r="G83" s="138"/>
      <c r="H83" s="55"/>
      <c r="I83" s="55"/>
      <c r="J83" s="55"/>
      <c r="K83" s="138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</row>
    <row r="84" spans="1:25" ht="13.5" customHeight="1">
      <c r="A84" s="55" t="str">
        <f t="shared" si="7"/>
        <v/>
      </c>
      <c r="B84" s="136"/>
      <c r="C84" s="136"/>
      <c r="D84" s="136"/>
      <c r="E84" s="136"/>
      <c r="F84" s="138"/>
      <c r="G84" s="138"/>
      <c r="H84" s="55"/>
      <c r="I84" s="55"/>
      <c r="J84" s="55"/>
      <c r="K84" s="138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</row>
    <row r="85" spans="1:25" ht="13.5" customHeight="1">
      <c r="A85" s="55"/>
      <c r="B85" s="136"/>
      <c r="C85" s="137"/>
      <c r="D85" s="137"/>
      <c r="E85" s="137"/>
      <c r="F85" s="138"/>
      <c r="G85" s="55"/>
      <c r="H85" s="55"/>
      <c r="I85" s="55"/>
      <c r="J85" s="55"/>
      <c r="K85" s="138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</row>
    <row r="86" spans="1:25" ht="13.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138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</row>
    <row r="87" spans="1:25" ht="13.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138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</row>
    <row r="88" spans="1:25" ht="13.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138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</row>
    <row r="89" spans="1:25" ht="13.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138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</row>
    <row r="90" spans="1:25" ht="13.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138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</row>
    <row r="91" spans="1:25" ht="13.5" customHeight="1">
      <c r="A91" s="55"/>
      <c r="B91" s="136"/>
      <c r="C91" s="137"/>
      <c r="D91" s="137"/>
      <c r="E91" s="137"/>
      <c r="F91" s="55"/>
      <c r="G91" s="55"/>
      <c r="H91" s="55"/>
      <c r="I91" s="55"/>
      <c r="J91" s="55"/>
      <c r="K91" s="138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</row>
    <row r="92" spans="1:25" ht="13.5" customHeight="1">
      <c r="A92" s="55"/>
      <c r="B92" s="136"/>
      <c r="C92" s="137"/>
      <c r="D92" s="137"/>
      <c r="E92" s="137"/>
      <c r="F92" s="55"/>
      <c r="G92" s="55"/>
      <c r="H92" s="55"/>
      <c r="I92" s="55"/>
      <c r="J92" s="55"/>
      <c r="K92" s="138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</row>
    <row r="93" spans="1:25" ht="13.5" customHeight="1">
      <c r="A93" s="55"/>
      <c r="B93" s="136"/>
      <c r="C93" s="137"/>
      <c r="D93" s="137"/>
      <c r="E93" s="137"/>
      <c r="F93" s="55"/>
      <c r="G93" s="55"/>
      <c r="H93" s="55"/>
      <c r="I93" s="55"/>
      <c r="J93" s="55"/>
      <c r="K93" s="138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</row>
    <row r="94" spans="1:25" ht="13.5" customHeight="1">
      <c r="A94" s="55"/>
      <c r="B94" s="136"/>
      <c r="C94" s="137"/>
      <c r="D94" s="137"/>
      <c r="E94" s="137"/>
      <c r="F94" s="55"/>
      <c r="G94" s="55"/>
      <c r="H94" s="55"/>
      <c r="I94" s="55"/>
      <c r="J94" s="55"/>
      <c r="K94" s="138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</row>
    <row r="95" spans="1:25" ht="13.5" customHeight="1">
      <c r="A95" s="55"/>
      <c r="B95" s="136"/>
      <c r="C95" s="137"/>
      <c r="D95" s="137"/>
      <c r="E95" s="137"/>
      <c r="F95" s="55"/>
      <c r="G95" s="55"/>
      <c r="H95" s="55"/>
      <c r="I95" s="55"/>
      <c r="J95" s="55"/>
      <c r="K95" s="138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</row>
    <row r="96" spans="1:25" ht="13.5" customHeight="1">
      <c r="A96" s="55"/>
      <c r="B96" s="136"/>
      <c r="C96" s="137"/>
      <c r="D96" s="137"/>
      <c r="E96" s="137"/>
      <c r="F96" s="55"/>
      <c r="G96" s="55"/>
      <c r="H96" s="55"/>
      <c r="I96" s="55"/>
      <c r="J96" s="55"/>
      <c r="K96" s="138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</row>
    <row r="97" spans="1:25" ht="13.5" customHeight="1">
      <c r="A97" s="55"/>
      <c r="B97" s="136"/>
      <c r="C97" s="137"/>
      <c r="D97" s="137"/>
      <c r="E97" s="137"/>
      <c r="F97" s="55"/>
      <c r="G97" s="55"/>
      <c r="H97" s="55"/>
      <c r="I97" s="55"/>
      <c r="J97" s="55"/>
      <c r="K97" s="138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</row>
    <row r="98" spans="1:25" ht="13.5" customHeight="1">
      <c r="A98" s="55"/>
      <c r="B98" s="136"/>
      <c r="C98" s="137"/>
      <c r="D98" s="137"/>
      <c r="E98" s="137"/>
      <c r="F98" s="55"/>
      <c r="G98" s="55"/>
      <c r="H98" s="55"/>
      <c r="I98" s="55"/>
      <c r="J98" s="55"/>
      <c r="K98" s="138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</row>
    <row r="99" spans="1:25" ht="13.5" customHeight="1">
      <c r="A99" s="55"/>
      <c r="B99" s="136"/>
      <c r="C99" s="137"/>
      <c r="D99" s="137"/>
      <c r="E99" s="137"/>
      <c r="F99" s="55"/>
      <c r="G99" s="55"/>
      <c r="H99" s="55"/>
      <c r="I99" s="55"/>
      <c r="J99" s="55"/>
      <c r="K99" s="138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</row>
    <row r="100" spans="1:25" ht="13.5" customHeight="1">
      <c r="A100" s="55"/>
      <c r="B100" s="136"/>
      <c r="C100" s="137"/>
      <c r="D100" s="137"/>
      <c r="E100" s="137"/>
      <c r="F100" s="55"/>
      <c r="G100" s="55"/>
      <c r="H100" s="55"/>
      <c r="I100" s="55"/>
      <c r="J100" s="55"/>
      <c r="K100" s="138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</row>
    <row r="101" spans="1:25" ht="13.5" customHeight="1">
      <c r="A101" s="55"/>
      <c r="B101" s="136"/>
      <c r="C101" s="137"/>
      <c r="D101" s="137"/>
      <c r="E101" s="137"/>
      <c r="F101" s="55"/>
      <c r="G101" s="55"/>
      <c r="H101" s="55"/>
      <c r="I101" s="55"/>
      <c r="J101" s="55"/>
      <c r="K101" s="138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</row>
    <row r="102" spans="1:25" ht="13.5" customHeight="1">
      <c r="A102" s="55"/>
      <c r="B102" s="136"/>
      <c r="C102" s="137"/>
      <c r="D102" s="137"/>
      <c r="E102" s="137"/>
      <c r="F102" s="55"/>
      <c r="G102" s="55"/>
      <c r="H102" s="55"/>
      <c r="I102" s="55"/>
      <c r="J102" s="55"/>
      <c r="K102" s="138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</row>
    <row r="103" spans="1:25" ht="13.5" customHeight="1">
      <c r="A103" s="55"/>
      <c r="B103" s="136"/>
      <c r="C103" s="137"/>
      <c r="D103" s="137"/>
      <c r="E103" s="137"/>
      <c r="F103" s="55"/>
      <c r="G103" s="55"/>
      <c r="H103" s="55"/>
      <c r="I103" s="55"/>
      <c r="J103" s="55"/>
      <c r="K103" s="138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</row>
    <row r="104" spans="1:25" ht="13.5" customHeight="1">
      <c r="A104" s="55"/>
      <c r="B104" s="136"/>
      <c r="C104" s="137"/>
      <c r="D104" s="137"/>
      <c r="E104" s="137"/>
      <c r="F104" s="55"/>
      <c r="G104" s="55"/>
      <c r="H104" s="55"/>
      <c r="I104" s="55"/>
      <c r="J104" s="55"/>
      <c r="K104" s="138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</row>
    <row r="105" spans="1:25" ht="13.5" customHeight="1">
      <c r="A105" s="55"/>
      <c r="B105" s="136"/>
      <c r="C105" s="137"/>
      <c r="D105" s="137"/>
      <c r="E105" s="137"/>
      <c r="F105" s="55"/>
      <c r="G105" s="55"/>
      <c r="H105" s="55"/>
      <c r="I105" s="55"/>
      <c r="J105" s="55"/>
      <c r="K105" s="138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</row>
    <row r="106" spans="1:25" ht="13.5" customHeight="1">
      <c r="A106" s="55"/>
      <c r="B106" s="136"/>
      <c r="C106" s="137"/>
      <c r="D106" s="137"/>
      <c r="E106" s="137"/>
      <c r="F106" s="55"/>
      <c r="G106" s="55"/>
      <c r="H106" s="55"/>
      <c r="I106" s="55"/>
      <c r="J106" s="55"/>
      <c r="K106" s="138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</row>
    <row r="107" spans="1:25" ht="13.5" customHeight="1">
      <c r="A107" s="55"/>
      <c r="B107" s="136"/>
      <c r="C107" s="137"/>
      <c r="D107" s="137"/>
      <c r="E107" s="137"/>
      <c r="F107" s="55"/>
      <c r="G107" s="55"/>
      <c r="H107" s="55"/>
      <c r="I107" s="55"/>
      <c r="J107" s="55"/>
      <c r="K107" s="138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</row>
    <row r="108" spans="1:25" ht="13.5" customHeight="1">
      <c r="A108" s="55"/>
      <c r="B108" s="136"/>
      <c r="C108" s="137"/>
      <c r="D108" s="137"/>
      <c r="E108" s="137"/>
      <c r="F108" s="55"/>
      <c r="G108" s="55"/>
      <c r="H108" s="55"/>
      <c r="I108" s="55"/>
      <c r="J108" s="55"/>
      <c r="K108" s="138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</row>
    <row r="109" spans="1:25" ht="13.5" customHeight="1">
      <c r="A109" s="55"/>
      <c r="B109" s="136"/>
      <c r="C109" s="137"/>
      <c r="D109" s="137"/>
      <c r="E109" s="137"/>
      <c r="F109" s="55"/>
      <c r="G109" s="55"/>
      <c r="H109" s="55"/>
      <c r="I109" s="55"/>
      <c r="J109" s="55"/>
      <c r="K109" s="138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</row>
    <row r="110" spans="1:25" ht="13.5" customHeight="1">
      <c r="A110" s="55"/>
      <c r="B110" s="136"/>
      <c r="C110" s="137"/>
      <c r="D110" s="137"/>
      <c r="E110" s="137"/>
      <c r="F110" s="55"/>
      <c r="G110" s="55"/>
      <c r="H110" s="55"/>
      <c r="I110" s="55"/>
      <c r="J110" s="55"/>
      <c r="K110" s="138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</row>
    <row r="111" spans="1:25" ht="13.5" customHeight="1">
      <c r="A111" s="55"/>
      <c r="B111" s="136"/>
      <c r="C111" s="137"/>
      <c r="D111" s="137"/>
      <c r="E111" s="137"/>
      <c r="F111" s="55"/>
      <c r="G111" s="55"/>
      <c r="H111" s="55"/>
      <c r="I111" s="55"/>
      <c r="J111" s="55"/>
      <c r="K111" s="138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</row>
    <row r="112" spans="1:25" ht="13.5" customHeight="1">
      <c r="A112" s="55"/>
      <c r="B112" s="136"/>
      <c r="C112" s="137"/>
      <c r="D112" s="137"/>
      <c r="E112" s="137"/>
      <c r="F112" s="55"/>
      <c r="G112" s="55"/>
      <c r="H112" s="55"/>
      <c r="I112" s="55"/>
      <c r="J112" s="55"/>
      <c r="K112" s="138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</row>
    <row r="113" spans="1:25" ht="13.5" customHeight="1">
      <c r="A113" s="55"/>
      <c r="B113" s="136"/>
      <c r="C113" s="137"/>
      <c r="D113" s="137"/>
      <c r="E113" s="137"/>
      <c r="F113" s="55"/>
      <c r="G113" s="55"/>
      <c r="H113" s="55"/>
      <c r="I113" s="55"/>
      <c r="J113" s="55"/>
      <c r="K113" s="138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</row>
    <row r="114" spans="1:25" ht="13.5" customHeight="1">
      <c r="A114" s="55"/>
      <c r="B114" s="136"/>
      <c r="C114" s="137"/>
      <c r="D114" s="137"/>
      <c r="E114" s="137"/>
      <c r="F114" s="55"/>
      <c r="G114" s="55"/>
      <c r="H114" s="55"/>
      <c r="I114" s="55"/>
      <c r="J114" s="55"/>
      <c r="K114" s="138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</row>
    <row r="115" spans="1:25" ht="13.5" customHeight="1">
      <c r="A115" s="55"/>
      <c r="B115" s="136"/>
      <c r="C115" s="137"/>
      <c r="D115" s="137"/>
      <c r="E115" s="137"/>
      <c r="F115" s="55"/>
      <c r="G115" s="55"/>
      <c r="H115" s="55"/>
      <c r="I115" s="55"/>
      <c r="J115" s="55"/>
      <c r="K115" s="138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</row>
    <row r="116" spans="1:25" ht="13.5" customHeight="1">
      <c r="A116" s="55"/>
      <c r="B116" s="136"/>
      <c r="C116" s="137"/>
      <c r="D116" s="137"/>
      <c r="E116" s="137"/>
      <c r="F116" s="55"/>
      <c r="G116" s="55"/>
      <c r="H116" s="55"/>
      <c r="I116" s="55"/>
      <c r="J116" s="55"/>
      <c r="K116" s="138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</row>
    <row r="117" spans="1:25" ht="13.5" customHeight="1">
      <c r="A117" s="55"/>
      <c r="B117" s="136"/>
      <c r="C117" s="137"/>
      <c r="D117" s="137"/>
      <c r="E117" s="137"/>
      <c r="F117" s="55"/>
      <c r="G117" s="55"/>
      <c r="H117" s="55"/>
      <c r="I117" s="55"/>
      <c r="J117" s="55"/>
      <c r="K117" s="138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</row>
    <row r="118" spans="1:25" ht="13.5" customHeight="1">
      <c r="A118" s="55"/>
      <c r="B118" s="136"/>
      <c r="C118" s="137"/>
      <c r="D118" s="137"/>
      <c r="E118" s="137"/>
      <c r="F118" s="55"/>
      <c r="G118" s="55"/>
      <c r="H118" s="55"/>
      <c r="I118" s="55"/>
      <c r="J118" s="55"/>
      <c r="K118" s="138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</row>
    <row r="119" spans="1:25" ht="13.5" customHeight="1">
      <c r="A119" s="55"/>
      <c r="B119" s="136"/>
      <c r="C119" s="137"/>
      <c r="D119" s="137"/>
      <c r="E119" s="137"/>
      <c r="F119" s="55"/>
      <c r="G119" s="55"/>
      <c r="H119" s="55"/>
      <c r="I119" s="55"/>
      <c r="J119" s="55"/>
      <c r="K119" s="138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</row>
    <row r="120" spans="1:25" ht="13.5" customHeight="1">
      <c r="A120" s="55"/>
      <c r="B120" s="136"/>
      <c r="C120" s="137"/>
      <c r="D120" s="137"/>
      <c r="E120" s="137"/>
      <c r="F120" s="55"/>
      <c r="G120" s="55"/>
      <c r="H120" s="55"/>
      <c r="I120" s="55"/>
      <c r="J120" s="55"/>
      <c r="K120" s="138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</row>
    <row r="121" spans="1:25" ht="13.5" customHeight="1">
      <c r="A121" s="55"/>
      <c r="B121" s="136"/>
      <c r="C121" s="137"/>
      <c r="D121" s="137"/>
      <c r="E121" s="137"/>
      <c r="F121" s="55"/>
      <c r="G121" s="55"/>
      <c r="H121" s="55"/>
      <c r="I121" s="55"/>
      <c r="J121" s="55"/>
      <c r="K121" s="138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</row>
    <row r="122" spans="1:25" ht="13.5" customHeight="1">
      <c r="A122" s="55"/>
      <c r="B122" s="136"/>
      <c r="C122" s="137"/>
      <c r="D122" s="137"/>
      <c r="E122" s="137"/>
      <c r="F122" s="55"/>
      <c r="G122" s="55"/>
      <c r="H122" s="55"/>
      <c r="I122" s="55"/>
      <c r="J122" s="55"/>
      <c r="K122" s="138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</row>
    <row r="123" spans="1:25" ht="13.5" customHeight="1">
      <c r="A123" s="55"/>
      <c r="B123" s="136"/>
      <c r="C123" s="137"/>
      <c r="D123" s="137"/>
      <c r="E123" s="137"/>
      <c r="F123" s="55"/>
      <c r="G123" s="55"/>
      <c r="H123" s="55"/>
      <c r="I123" s="55"/>
      <c r="J123" s="55"/>
      <c r="K123" s="138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</row>
    <row r="124" spans="1:25" ht="13.5" customHeight="1">
      <c r="A124" s="55"/>
      <c r="B124" s="136"/>
      <c r="C124" s="137"/>
      <c r="D124" s="137"/>
      <c r="E124" s="137"/>
      <c r="F124" s="55"/>
      <c r="G124" s="55"/>
      <c r="H124" s="55"/>
      <c r="I124" s="55"/>
      <c r="J124" s="55"/>
      <c r="K124" s="138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</row>
    <row r="125" spans="1:25" ht="13.5" customHeight="1">
      <c r="A125" s="55"/>
      <c r="B125" s="136"/>
      <c r="C125" s="137"/>
      <c r="D125" s="137"/>
      <c r="E125" s="137"/>
      <c r="F125" s="55"/>
      <c r="G125" s="55"/>
      <c r="H125" s="55"/>
      <c r="I125" s="55"/>
      <c r="J125" s="55"/>
      <c r="K125" s="138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</row>
    <row r="126" spans="1:25" ht="13.5" customHeight="1">
      <c r="A126" s="55"/>
      <c r="B126" s="136"/>
      <c r="C126" s="137"/>
      <c r="D126" s="137"/>
      <c r="E126" s="137"/>
      <c r="F126" s="55"/>
      <c r="G126" s="55"/>
      <c r="H126" s="55"/>
      <c r="I126" s="55"/>
      <c r="J126" s="55"/>
      <c r="K126" s="138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</row>
    <row r="127" spans="1:25" ht="13.5" customHeight="1">
      <c r="A127" s="55"/>
      <c r="B127" s="136"/>
      <c r="C127" s="137"/>
      <c r="D127" s="137"/>
      <c r="E127" s="137"/>
      <c r="F127" s="55"/>
      <c r="G127" s="55"/>
      <c r="H127" s="55"/>
      <c r="I127" s="55"/>
      <c r="J127" s="55"/>
      <c r="K127" s="138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</row>
    <row r="128" spans="1:25" ht="13.5" customHeight="1">
      <c r="A128" s="55"/>
      <c r="B128" s="136"/>
      <c r="C128" s="137"/>
      <c r="D128" s="137"/>
      <c r="E128" s="137"/>
      <c r="F128" s="55"/>
      <c r="G128" s="55"/>
      <c r="H128" s="55"/>
      <c r="I128" s="55"/>
      <c r="J128" s="55"/>
      <c r="K128" s="138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</row>
    <row r="129" spans="1:25" ht="13.5" customHeight="1">
      <c r="A129" s="55"/>
      <c r="B129" s="136"/>
      <c r="C129" s="137"/>
      <c r="D129" s="137"/>
      <c r="E129" s="137"/>
      <c r="F129" s="55"/>
      <c r="G129" s="55"/>
      <c r="H129" s="55"/>
      <c r="I129" s="55"/>
      <c r="J129" s="55"/>
      <c r="K129" s="138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</row>
    <row r="130" spans="1:25" ht="13.5" customHeight="1">
      <c r="A130" s="55"/>
      <c r="B130" s="136"/>
      <c r="C130" s="137"/>
      <c r="D130" s="137"/>
      <c r="E130" s="137"/>
      <c r="F130" s="55"/>
      <c r="G130" s="55"/>
      <c r="H130" s="55"/>
      <c r="I130" s="55"/>
      <c r="J130" s="55"/>
      <c r="K130" s="138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</row>
    <row r="131" spans="1:25" ht="13.5" customHeight="1">
      <c r="A131" s="55"/>
      <c r="B131" s="136"/>
      <c r="C131" s="137"/>
      <c r="D131" s="137"/>
      <c r="E131" s="137"/>
      <c r="F131" s="55"/>
      <c r="G131" s="55"/>
      <c r="H131" s="55"/>
      <c r="I131" s="55"/>
      <c r="J131" s="55"/>
      <c r="K131" s="138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</row>
    <row r="132" spans="1:25" ht="13.5" customHeight="1">
      <c r="A132" s="55"/>
      <c r="B132" s="136"/>
      <c r="C132" s="137"/>
      <c r="D132" s="137"/>
      <c r="E132" s="137"/>
      <c r="F132" s="55"/>
      <c r="G132" s="55"/>
      <c r="H132" s="55"/>
      <c r="I132" s="55"/>
      <c r="J132" s="55"/>
      <c r="K132" s="138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</row>
    <row r="133" spans="1:25" ht="13.5" customHeight="1">
      <c r="A133" s="55"/>
      <c r="B133" s="136"/>
      <c r="C133" s="137"/>
      <c r="D133" s="137"/>
      <c r="E133" s="137"/>
      <c r="F133" s="55"/>
      <c r="G133" s="55"/>
      <c r="H133" s="55"/>
      <c r="I133" s="55"/>
      <c r="J133" s="55"/>
      <c r="K133" s="138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</row>
    <row r="134" spans="1:25" ht="13.5" customHeight="1">
      <c r="A134" s="55"/>
      <c r="B134" s="136"/>
      <c r="C134" s="137"/>
      <c r="D134" s="137"/>
      <c r="E134" s="137"/>
      <c r="F134" s="55"/>
      <c r="G134" s="55"/>
      <c r="H134" s="55"/>
      <c r="I134" s="55"/>
      <c r="J134" s="55"/>
      <c r="K134" s="138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</row>
    <row r="135" spans="1:25" ht="13.5" customHeight="1">
      <c r="A135" s="55"/>
      <c r="B135" s="136"/>
      <c r="C135" s="137"/>
      <c r="D135" s="137"/>
      <c r="E135" s="137"/>
      <c r="F135" s="55"/>
      <c r="G135" s="55"/>
      <c r="H135" s="55"/>
      <c r="I135" s="55"/>
      <c r="J135" s="55"/>
      <c r="K135" s="138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</row>
    <row r="136" spans="1:25" ht="13.5" customHeight="1">
      <c r="A136" s="55"/>
      <c r="B136" s="136"/>
      <c r="C136" s="137"/>
      <c r="D136" s="137"/>
      <c r="E136" s="137"/>
      <c r="F136" s="55"/>
      <c r="G136" s="55"/>
      <c r="H136" s="55"/>
      <c r="I136" s="55"/>
      <c r="J136" s="55"/>
      <c r="K136" s="138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</row>
    <row r="137" spans="1:25" ht="13.5" customHeight="1">
      <c r="A137" s="55"/>
      <c r="B137" s="136"/>
      <c r="C137" s="137"/>
      <c r="D137" s="137"/>
      <c r="E137" s="137"/>
      <c r="F137" s="55"/>
      <c r="G137" s="55"/>
      <c r="H137" s="55"/>
      <c r="I137" s="55"/>
      <c r="J137" s="55"/>
      <c r="K137" s="138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</row>
    <row r="138" spans="1:25" ht="13.5" customHeight="1">
      <c r="A138" s="55"/>
      <c r="B138" s="136"/>
      <c r="C138" s="137"/>
      <c r="D138" s="137"/>
      <c r="E138" s="137"/>
      <c r="F138" s="55"/>
      <c r="G138" s="55"/>
      <c r="H138" s="55"/>
      <c r="I138" s="55"/>
      <c r="J138" s="55"/>
      <c r="K138" s="138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</row>
    <row r="139" spans="1:25" ht="13.5" customHeight="1">
      <c r="A139" s="55"/>
      <c r="B139" s="136"/>
      <c r="C139" s="137"/>
      <c r="D139" s="137"/>
      <c r="E139" s="137"/>
      <c r="F139" s="55"/>
      <c r="G139" s="55"/>
      <c r="H139" s="55"/>
      <c r="I139" s="55"/>
      <c r="J139" s="55"/>
      <c r="K139" s="138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</row>
    <row r="140" spans="1:25" ht="13.5" customHeight="1">
      <c r="A140" s="55"/>
      <c r="B140" s="136"/>
      <c r="C140" s="137"/>
      <c r="D140" s="137"/>
      <c r="E140" s="137"/>
      <c r="F140" s="55"/>
      <c r="G140" s="55"/>
      <c r="H140" s="55"/>
      <c r="I140" s="55"/>
      <c r="J140" s="55"/>
      <c r="K140" s="138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</row>
    <row r="141" spans="1:25" ht="13.5" customHeight="1">
      <c r="A141" s="55"/>
      <c r="B141" s="136"/>
      <c r="C141" s="137"/>
      <c r="D141" s="137"/>
      <c r="E141" s="137"/>
      <c r="F141" s="55"/>
      <c r="G141" s="55"/>
      <c r="H141" s="55"/>
      <c r="I141" s="55"/>
      <c r="J141" s="55"/>
      <c r="K141" s="138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</row>
    <row r="142" spans="1:25" ht="13.5" customHeight="1">
      <c r="A142" s="55"/>
      <c r="B142" s="136"/>
      <c r="C142" s="137"/>
      <c r="D142" s="137"/>
      <c r="E142" s="137"/>
      <c r="F142" s="55"/>
      <c r="G142" s="55"/>
      <c r="H142" s="55"/>
      <c r="I142" s="55"/>
      <c r="J142" s="55"/>
      <c r="K142" s="138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</row>
    <row r="143" spans="1:25" ht="13.5" customHeight="1">
      <c r="A143" s="55"/>
      <c r="B143" s="136"/>
      <c r="C143" s="137"/>
      <c r="D143" s="137"/>
      <c r="E143" s="137"/>
      <c r="F143" s="55"/>
      <c r="G143" s="55"/>
      <c r="H143" s="55"/>
      <c r="I143" s="55"/>
      <c r="J143" s="55"/>
      <c r="K143" s="138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</row>
    <row r="144" spans="1:25" ht="13.5" customHeight="1">
      <c r="A144" s="55"/>
      <c r="B144" s="136"/>
      <c r="C144" s="137"/>
      <c r="D144" s="137"/>
      <c r="E144" s="137"/>
      <c r="F144" s="55"/>
      <c r="G144" s="55"/>
      <c r="H144" s="55"/>
      <c r="I144" s="55"/>
      <c r="J144" s="55"/>
      <c r="K144" s="138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</row>
    <row r="145" spans="1:25" ht="13.5" customHeight="1">
      <c r="A145" s="55"/>
      <c r="B145" s="136"/>
      <c r="C145" s="137"/>
      <c r="D145" s="137"/>
      <c r="E145" s="137"/>
      <c r="F145" s="55"/>
      <c r="G145" s="55"/>
      <c r="H145" s="55"/>
      <c r="I145" s="55"/>
      <c r="J145" s="55"/>
      <c r="K145" s="138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</row>
    <row r="146" spans="1:25" ht="13.5" customHeight="1">
      <c r="A146" s="55"/>
      <c r="B146" s="136"/>
      <c r="C146" s="137"/>
      <c r="D146" s="137"/>
      <c r="E146" s="137"/>
      <c r="F146" s="55"/>
      <c r="G146" s="55"/>
      <c r="H146" s="55"/>
      <c r="I146" s="55"/>
      <c r="J146" s="55"/>
      <c r="K146" s="138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</row>
    <row r="147" spans="1:25" ht="13.5" customHeight="1">
      <c r="A147" s="55"/>
      <c r="B147" s="136"/>
      <c r="C147" s="137"/>
      <c r="D147" s="137"/>
      <c r="E147" s="137"/>
      <c r="F147" s="55"/>
      <c r="G147" s="55"/>
      <c r="H147" s="55"/>
      <c r="I147" s="55"/>
      <c r="J147" s="55"/>
      <c r="K147" s="138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</row>
    <row r="148" spans="1:25" ht="13.5" customHeight="1">
      <c r="A148" s="55"/>
      <c r="B148" s="136"/>
      <c r="C148" s="137"/>
      <c r="D148" s="137"/>
      <c r="E148" s="137"/>
      <c r="F148" s="55"/>
      <c r="G148" s="55"/>
      <c r="H148" s="55"/>
      <c r="I148" s="55"/>
      <c r="J148" s="55"/>
      <c r="K148" s="138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</row>
    <row r="149" spans="1:25" ht="13.5" customHeight="1">
      <c r="A149" s="55"/>
      <c r="B149" s="136"/>
      <c r="C149" s="137"/>
      <c r="D149" s="137"/>
      <c r="E149" s="137"/>
      <c r="F149" s="55"/>
      <c r="G149" s="55"/>
      <c r="H149" s="55"/>
      <c r="I149" s="55"/>
      <c r="J149" s="55"/>
      <c r="K149" s="138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</row>
    <row r="150" spans="1:25" ht="13.5" customHeight="1">
      <c r="A150" s="55"/>
      <c r="B150" s="136"/>
      <c r="C150" s="137"/>
      <c r="D150" s="137"/>
      <c r="E150" s="137"/>
      <c r="F150" s="55"/>
      <c r="G150" s="55"/>
      <c r="H150" s="55"/>
      <c r="I150" s="55"/>
      <c r="J150" s="55"/>
      <c r="K150" s="138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</row>
    <row r="151" spans="1:25" ht="13.5" customHeight="1">
      <c r="A151" s="55"/>
      <c r="B151" s="136"/>
      <c r="C151" s="137"/>
      <c r="D151" s="137"/>
      <c r="E151" s="137"/>
      <c r="F151" s="55"/>
      <c r="G151" s="55"/>
      <c r="H151" s="55"/>
      <c r="I151" s="55"/>
      <c r="J151" s="55"/>
      <c r="K151" s="138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</row>
    <row r="152" spans="1:25" ht="13.5" customHeight="1">
      <c r="A152" s="55"/>
      <c r="B152" s="136"/>
      <c r="C152" s="137"/>
      <c r="D152" s="137"/>
      <c r="E152" s="137"/>
      <c r="F152" s="55"/>
      <c r="G152" s="55"/>
      <c r="H152" s="55"/>
      <c r="I152" s="55"/>
      <c r="J152" s="55"/>
      <c r="K152" s="138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</row>
    <row r="153" spans="1:25" ht="13.5" customHeight="1">
      <c r="A153" s="55"/>
      <c r="B153" s="136"/>
      <c r="C153" s="137"/>
      <c r="D153" s="137"/>
      <c r="E153" s="137"/>
      <c r="F153" s="55"/>
      <c r="G153" s="55"/>
      <c r="H153" s="55"/>
      <c r="I153" s="55"/>
      <c r="J153" s="55"/>
      <c r="K153" s="138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</row>
    <row r="154" spans="1:25" ht="13.5" customHeight="1">
      <c r="A154" s="55"/>
      <c r="B154" s="136"/>
      <c r="C154" s="137"/>
      <c r="D154" s="137"/>
      <c r="E154" s="137"/>
      <c r="F154" s="55"/>
      <c r="G154" s="55"/>
      <c r="H154" s="55"/>
      <c r="I154" s="55"/>
      <c r="J154" s="55"/>
      <c r="K154" s="138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</row>
    <row r="155" spans="1:25" ht="13.5" customHeight="1">
      <c r="A155" s="55"/>
      <c r="B155" s="136"/>
      <c r="C155" s="137"/>
      <c r="D155" s="137"/>
      <c r="E155" s="137"/>
      <c r="F155" s="55"/>
      <c r="G155" s="55"/>
      <c r="H155" s="55"/>
      <c r="I155" s="55"/>
      <c r="J155" s="55"/>
      <c r="K155" s="138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</row>
    <row r="156" spans="1:25" ht="13.5" customHeight="1">
      <c r="A156" s="55"/>
      <c r="B156" s="136"/>
      <c r="C156" s="137"/>
      <c r="D156" s="137"/>
      <c r="E156" s="137"/>
      <c r="F156" s="55"/>
      <c r="G156" s="55"/>
      <c r="H156" s="55"/>
      <c r="I156" s="55"/>
      <c r="J156" s="55"/>
      <c r="K156" s="138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1:25" ht="13.5" customHeight="1">
      <c r="A157" s="55"/>
      <c r="B157" s="136"/>
      <c r="C157" s="137"/>
      <c r="D157" s="137"/>
      <c r="E157" s="137"/>
      <c r="F157" s="55"/>
      <c r="G157" s="55"/>
      <c r="H157" s="55"/>
      <c r="I157" s="55"/>
      <c r="J157" s="55"/>
      <c r="K157" s="138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1:25" ht="13.5" customHeight="1">
      <c r="A158" s="55"/>
      <c r="B158" s="136"/>
      <c r="C158" s="137"/>
      <c r="D158" s="137"/>
      <c r="E158" s="137"/>
      <c r="F158" s="55"/>
      <c r="G158" s="55"/>
      <c r="H158" s="55"/>
      <c r="I158" s="55"/>
      <c r="J158" s="55"/>
      <c r="K158" s="138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1:25" ht="13.5" customHeight="1">
      <c r="A159" s="55"/>
      <c r="B159" s="136"/>
      <c r="C159" s="137"/>
      <c r="D159" s="137"/>
      <c r="E159" s="137"/>
      <c r="F159" s="55"/>
      <c r="G159" s="55"/>
      <c r="H159" s="55"/>
      <c r="I159" s="55"/>
      <c r="J159" s="55"/>
      <c r="K159" s="138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1:25" ht="13.5" customHeight="1">
      <c r="A160" s="55"/>
      <c r="B160" s="136"/>
      <c r="C160" s="137"/>
      <c r="D160" s="137"/>
      <c r="E160" s="137"/>
      <c r="F160" s="55"/>
      <c r="G160" s="55"/>
      <c r="H160" s="55"/>
      <c r="I160" s="55"/>
      <c r="J160" s="55"/>
      <c r="K160" s="138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1:25" ht="13.5" customHeight="1">
      <c r="A161" s="55"/>
      <c r="B161" s="136"/>
      <c r="C161" s="137"/>
      <c r="D161" s="137"/>
      <c r="E161" s="137"/>
      <c r="F161" s="55"/>
      <c r="G161" s="55"/>
      <c r="H161" s="55"/>
      <c r="I161" s="55"/>
      <c r="J161" s="55"/>
      <c r="K161" s="138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</row>
    <row r="162" spans="1:25" ht="13.5" customHeight="1">
      <c r="A162" s="55"/>
      <c r="B162" s="136"/>
      <c r="C162" s="137"/>
      <c r="D162" s="137"/>
      <c r="E162" s="137"/>
      <c r="F162" s="55"/>
      <c r="G162" s="55"/>
      <c r="H162" s="55"/>
      <c r="I162" s="55"/>
      <c r="J162" s="55"/>
      <c r="K162" s="138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</row>
    <row r="163" spans="1:25" ht="13.5" customHeight="1">
      <c r="A163" s="55"/>
      <c r="B163" s="136"/>
      <c r="C163" s="137"/>
      <c r="D163" s="137"/>
      <c r="E163" s="137"/>
      <c r="F163" s="55"/>
      <c r="G163" s="55"/>
      <c r="H163" s="55"/>
      <c r="I163" s="55"/>
      <c r="J163" s="55"/>
      <c r="K163" s="138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</row>
    <row r="164" spans="1:25" ht="13.5" customHeight="1">
      <c r="A164" s="55"/>
      <c r="B164" s="136"/>
      <c r="C164" s="137"/>
      <c r="D164" s="137"/>
      <c r="E164" s="137"/>
      <c r="F164" s="55"/>
      <c r="G164" s="55"/>
      <c r="H164" s="55"/>
      <c r="I164" s="55"/>
      <c r="J164" s="55"/>
      <c r="K164" s="138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</row>
    <row r="165" spans="1:25" ht="13.5" customHeight="1">
      <c r="A165" s="55"/>
      <c r="B165" s="136"/>
      <c r="C165" s="137"/>
      <c r="D165" s="137"/>
      <c r="E165" s="137"/>
      <c r="F165" s="55"/>
      <c r="G165" s="55"/>
      <c r="H165" s="55"/>
      <c r="I165" s="55"/>
      <c r="J165" s="55"/>
      <c r="K165" s="138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</row>
    <row r="166" spans="1:25" ht="13.5" customHeight="1">
      <c r="A166" s="55"/>
      <c r="B166" s="136"/>
      <c r="C166" s="137"/>
      <c r="D166" s="137"/>
      <c r="E166" s="137"/>
      <c r="F166" s="55"/>
      <c r="G166" s="55"/>
      <c r="H166" s="55"/>
      <c r="I166" s="55"/>
      <c r="J166" s="55"/>
      <c r="K166" s="138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</row>
    <row r="167" spans="1:25" ht="13.5" customHeight="1">
      <c r="A167" s="55"/>
      <c r="B167" s="136"/>
      <c r="C167" s="137"/>
      <c r="D167" s="137"/>
      <c r="E167" s="137"/>
      <c r="F167" s="55"/>
      <c r="G167" s="55"/>
      <c r="H167" s="55"/>
      <c r="I167" s="55"/>
      <c r="J167" s="55"/>
      <c r="K167" s="138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</row>
    <row r="168" spans="1:25" ht="13.5" customHeight="1">
      <c r="A168" s="55"/>
      <c r="B168" s="136"/>
      <c r="C168" s="137"/>
      <c r="D168" s="137"/>
      <c r="E168" s="137"/>
      <c r="F168" s="55"/>
      <c r="G168" s="55"/>
      <c r="H168" s="55"/>
      <c r="I168" s="55"/>
      <c r="J168" s="55"/>
      <c r="K168" s="138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</row>
    <row r="169" spans="1:25" ht="13.5" customHeight="1">
      <c r="A169" s="55"/>
      <c r="B169" s="136"/>
      <c r="C169" s="137"/>
      <c r="D169" s="137"/>
      <c r="E169" s="137"/>
      <c r="F169" s="55"/>
      <c r="G169" s="55"/>
      <c r="H169" s="55"/>
      <c r="I169" s="55"/>
      <c r="J169" s="55"/>
      <c r="K169" s="138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</row>
    <row r="170" spans="1:25" ht="13.5" customHeight="1">
      <c r="A170" s="55"/>
      <c r="B170" s="136"/>
      <c r="C170" s="137"/>
      <c r="D170" s="137"/>
      <c r="E170" s="137"/>
      <c r="F170" s="55"/>
      <c r="G170" s="55"/>
      <c r="H170" s="55"/>
      <c r="I170" s="55"/>
      <c r="J170" s="55"/>
      <c r="K170" s="138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</row>
    <row r="171" spans="1:25" ht="13.5" customHeight="1">
      <c r="A171" s="55"/>
      <c r="B171" s="136"/>
      <c r="C171" s="137"/>
      <c r="D171" s="137"/>
      <c r="E171" s="137"/>
      <c r="F171" s="55"/>
      <c r="G171" s="55"/>
      <c r="H171" s="55"/>
      <c r="I171" s="55"/>
      <c r="J171" s="55"/>
      <c r="K171" s="138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</row>
    <row r="172" spans="1:25" ht="13.5" customHeight="1">
      <c r="A172" s="55"/>
      <c r="B172" s="136"/>
      <c r="C172" s="137"/>
      <c r="D172" s="137"/>
      <c r="E172" s="137"/>
      <c r="F172" s="55"/>
      <c r="G172" s="55"/>
      <c r="H172" s="55"/>
      <c r="I172" s="55"/>
      <c r="J172" s="55"/>
      <c r="K172" s="138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</row>
    <row r="173" spans="1:25" ht="13.5" customHeight="1">
      <c r="A173" s="55"/>
      <c r="B173" s="136"/>
      <c r="C173" s="137"/>
      <c r="D173" s="137"/>
      <c r="E173" s="137"/>
      <c r="F173" s="55"/>
      <c r="G173" s="55"/>
      <c r="H173" s="55"/>
      <c r="I173" s="55"/>
      <c r="J173" s="55"/>
      <c r="K173" s="138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</row>
    <row r="174" spans="1:25" ht="13.5" customHeight="1">
      <c r="A174" s="55"/>
      <c r="B174" s="136"/>
      <c r="C174" s="137"/>
      <c r="D174" s="137"/>
      <c r="E174" s="137"/>
      <c r="F174" s="55"/>
      <c r="G174" s="55"/>
      <c r="H174" s="55"/>
      <c r="I174" s="55"/>
      <c r="J174" s="55"/>
      <c r="K174" s="138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1:25" ht="13.5" customHeight="1">
      <c r="A175" s="55"/>
      <c r="B175" s="136"/>
      <c r="C175" s="137"/>
      <c r="D175" s="137"/>
      <c r="E175" s="137"/>
      <c r="F175" s="55"/>
      <c r="G175" s="55"/>
      <c r="H175" s="55"/>
      <c r="I175" s="55"/>
      <c r="J175" s="55"/>
      <c r="K175" s="138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1:25" ht="13.5" customHeight="1">
      <c r="A176" s="55"/>
      <c r="B176" s="136"/>
      <c r="C176" s="137"/>
      <c r="D176" s="137"/>
      <c r="E176" s="137"/>
      <c r="F176" s="55"/>
      <c r="G176" s="55"/>
      <c r="H176" s="55"/>
      <c r="I176" s="55"/>
      <c r="J176" s="55"/>
      <c r="K176" s="138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1:25" ht="13.5" customHeight="1">
      <c r="A177" s="55"/>
      <c r="B177" s="136"/>
      <c r="C177" s="137"/>
      <c r="D177" s="137"/>
      <c r="E177" s="137"/>
      <c r="F177" s="55"/>
      <c r="G177" s="55"/>
      <c r="H177" s="55"/>
      <c r="I177" s="55"/>
      <c r="J177" s="55"/>
      <c r="K177" s="138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1:25" ht="13.5" customHeight="1">
      <c r="A178" s="55"/>
      <c r="B178" s="136"/>
      <c r="C178" s="137"/>
      <c r="D178" s="137"/>
      <c r="E178" s="137"/>
      <c r="F178" s="55"/>
      <c r="G178" s="55"/>
      <c r="H178" s="55"/>
      <c r="I178" s="55"/>
      <c r="J178" s="55"/>
      <c r="K178" s="138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1:25" ht="13.5" customHeight="1">
      <c r="A179" s="55"/>
      <c r="B179" s="136"/>
      <c r="C179" s="137"/>
      <c r="D179" s="137"/>
      <c r="E179" s="137"/>
      <c r="F179" s="55"/>
      <c r="G179" s="55"/>
      <c r="H179" s="55"/>
      <c r="I179" s="55"/>
      <c r="J179" s="55"/>
      <c r="K179" s="138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1:25" ht="13.5" customHeight="1">
      <c r="A180" s="55"/>
      <c r="B180" s="136"/>
      <c r="C180" s="137"/>
      <c r="D180" s="137"/>
      <c r="E180" s="137"/>
      <c r="F180" s="55"/>
      <c r="G180" s="55"/>
      <c r="H180" s="55"/>
      <c r="I180" s="55"/>
      <c r="J180" s="55"/>
      <c r="K180" s="138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1:25" ht="13.5" customHeight="1">
      <c r="A181" s="55"/>
      <c r="B181" s="136"/>
      <c r="C181" s="137"/>
      <c r="D181" s="137"/>
      <c r="E181" s="137"/>
      <c r="F181" s="55"/>
      <c r="G181" s="55"/>
      <c r="H181" s="55"/>
      <c r="I181" s="55"/>
      <c r="J181" s="55"/>
      <c r="K181" s="138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1:25" ht="13.5" customHeight="1">
      <c r="A182" s="55"/>
      <c r="B182" s="136"/>
      <c r="C182" s="137"/>
      <c r="D182" s="137"/>
      <c r="E182" s="137"/>
      <c r="F182" s="55"/>
      <c r="G182" s="55"/>
      <c r="H182" s="55"/>
      <c r="I182" s="55"/>
      <c r="J182" s="55"/>
      <c r="K182" s="138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1:25" ht="13.5" customHeight="1">
      <c r="A183" s="55"/>
      <c r="B183" s="136"/>
      <c r="C183" s="137"/>
      <c r="D183" s="137"/>
      <c r="E183" s="137"/>
      <c r="F183" s="55"/>
      <c r="G183" s="55"/>
      <c r="H183" s="55"/>
      <c r="I183" s="55"/>
      <c r="J183" s="55"/>
      <c r="K183" s="138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</row>
    <row r="184" spans="1:25" ht="13.5" customHeight="1">
      <c r="A184" s="55"/>
      <c r="B184" s="136"/>
      <c r="C184" s="137"/>
      <c r="D184" s="137"/>
      <c r="E184" s="137"/>
      <c r="F184" s="55"/>
      <c r="G184" s="55"/>
      <c r="H184" s="55"/>
      <c r="I184" s="55"/>
      <c r="J184" s="55"/>
      <c r="K184" s="138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</row>
    <row r="185" spans="1:25" ht="13.5" customHeight="1">
      <c r="A185" s="55"/>
      <c r="B185" s="136"/>
      <c r="C185" s="137"/>
      <c r="D185" s="137"/>
      <c r="E185" s="137"/>
      <c r="F185" s="55"/>
      <c r="G185" s="55"/>
      <c r="H185" s="55"/>
      <c r="I185" s="55"/>
      <c r="J185" s="55"/>
      <c r="K185" s="138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</row>
    <row r="186" spans="1:25" ht="13.5" customHeight="1">
      <c r="A186" s="55"/>
      <c r="B186" s="136"/>
      <c r="C186" s="137"/>
      <c r="D186" s="137"/>
      <c r="E186" s="137"/>
      <c r="F186" s="55"/>
      <c r="G186" s="55"/>
      <c r="H186" s="55"/>
      <c r="I186" s="55"/>
      <c r="J186" s="55"/>
      <c r="K186" s="138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</row>
    <row r="187" spans="1:25" ht="13.5" customHeight="1">
      <c r="A187" s="55"/>
      <c r="B187" s="136"/>
      <c r="C187" s="137"/>
      <c r="D187" s="137"/>
      <c r="E187" s="137"/>
      <c r="F187" s="55"/>
      <c r="G187" s="55"/>
      <c r="H187" s="55"/>
      <c r="I187" s="55"/>
      <c r="J187" s="55"/>
      <c r="K187" s="138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</row>
    <row r="188" spans="1:25" ht="13.5" customHeight="1">
      <c r="A188" s="55"/>
      <c r="B188" s="136"/>
      <c r="C188" s="137"/>
      <c r="D188" s="137"/>
      <c r="E188" s="137"/>
      <c r="F188" s="55"/>
      <c r="G188" s="55"/>
      <c r="H188" s="55"/>
      <c r="I188" s="55"/>
      <c r="J188" s="55"/>
      <c r="K188" s="138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</row>
    <row r="189" spans="1:25" ht="13.5" customHeight="1">
      <c r="A189" s="55"/>
      <c r="B189" s="136"/>
      <c r="C189" s="137"/>
      <c r="D189" s="137"/>
      <c r="E189" s="137"/>
      <c r="F189" s="55"/>
      <c r="G189" s="55"/>
      <c r="H189" s="55"/>
      <c r="I189" s="55"/>
      <c r="J189" s="55"/>
      <c r="K189" s="138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</row>
    <row r="190" spans="1:25" ht="13.5" customHeight="1">
      <c r="A190" s="55"/>
      <c r="B190" s="136"/>
      <c r="C190" s="137"/>
      <c r="D190" s="137"/>
      <c r="E190" s="137"/>
      <c r="F190" s="55"/>
      <c r="G190" s="55"/>
      <c r="H190" s="55"/>
      <c r="I190" s="55"/>
      <c r="J190" s="55"/>
      <c r="K190" s="138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</row>
    <row r="191" spans="1:25" ht="13.5" customHeight="1">
      <c r="A191" s="55"/>
      <c r="B191" s="136"/>
      <c r="C191" s="137"/>
      <c r="D191" s="137"/>
      <c r="E191" s="137"/>
      <c r="F191" s="55"/>
      <c r="G191" s="55"/>
      <c r="H191" s="55"/>
      <c r="I191" s="55"/>
      <c r="J191" s="55"/>
      <c r="K191" s="138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</row>
    <row r="192" spans="1:25" ht="13.5" customHeight="1">
      <c r="A192" s="55"/>
      <c r="B192" s="136"/>
      <c r="C192" s="137"/>
      <c r="D192" s="137"/>
      <c r="E192" s="137"/>
      <c r="F192" s="55"/>
      <c r="G192" s="55"/>
      <c r="H192" s="55"/>
      <c r="I192" s="55"/>
      <c r="J192" s="55"/>
      <c r="K192" s="138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</row>
    <row r="193" spans="1:25" ht="13.5" customHeight="1">
      <c r="A193" s="55"/>
      <c r="B193" s="136"/>
      <c r="C193" s="137"/>
      <c r="D193" s="137"/>
      <c r="E193" s="137"/>
      <c r="F193" s="55"/>
      <c r="G193" s="55"/>
      <c r="H193" s="55"/>
      <c r="I193" s="55"/>
      <c r="J193" s="55"/>
      <c r="K193" s="138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</row>
    <row r="194" spans="1:25" ht="13.5" customHeight="1">
      <c r="A194" s="55"/>
      <c r="B194" s="136"/>
      <c r="C194" s="137"/>
      <c r="D194" s="137"/>
      <c r="E194" s="137"/>
      <c r="F194" s="55"/>
      <c r="G194" s="55"/>
      <c r="H194" s="55"/>
      <c r="I194" s="55"/>
      <c r="J194" s="55"/>
      <c r="K194" s="138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</row>
    <row r="195" spans="1:25" ht="13.5" customHeight="1">
      <c r="A195" s="55"/>
      <c r="B195" s="136"/>
      <c r="C195" s="137"/>
      <c r="D195" s="137"/>
      <c r="E195" s="137"/>
      <c r="F195" s="55"/>
      <c r="G195" s="55"/>
      <c r="H195" s="55"/>
      <c r="I195" s="55"/>
      <c r="J195" s="55"/>
      <c r="K195" s="138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</row>
    <row r="196" spans="1:25" ht="13.5" customHeight="1">
      <c r="A196" s="55"/>
      <c r="B196" s="136"/>
      <c r="C196" s="137"/>
      <c r="D196" s="137"/>
      <c r="E196" s="137"/>
      <c r="F196" s="55"/>
      <c r="G196" s="55"/>
      <c r="H196" s="55"/>
      <c r="I196" s="55"/>
      <c r="J196" s="55"/>
      <c r="K196" s="138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</row>
    <row r="197" spans="1:25" ht="13.5" customHeight="1">
      <c r="A197" s="55"/>
      <c r="B197" s="136"/>
      <c r="C197" s="137"/>
      <c r="D197" s="137"/>
      <c r="E197" s="137"/>
      <c r="F197" s="55"/>
      <c r="G197" s="55"/>
      <c r="H197" s="55"/>
      <c r="I197" s="55"/>
      <c r="J197" s="55"/>
      <c r="K197" s="138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</row>
    <row r="198" spans="1:25" ht="13.5" customHeight="1">
      <c r="A198" s="55"/>
      <c r="B198" s="136"/>
      <c r="C198" s="137"/>
      <c r="D198" s="137"/>
      <c r="E198" s="137"/>
      <c r="F198" s="55"/>
      <c r="G198" s="55"/>
      <c r="H198" s="55"/>
      <c r="I198" s="55"/>
      <c r="J198" s="55"/>
      <c r="K198" s="138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</row>
    <row r="199" spans="1:25" ht="13.5" customHeight="1">
      <c r="A199" s="55"/>
      <c r="B199" s="136"/>
      <c r="C199" s="137"/>
      <c r="D199" s="137"/>
      <c r="E199" s="137"/>
      <c r="F199" s="55"/>
      <c r="G199" s="55"/>
      <c r="H199" s="55"/>
      <c r="I199" s="55"/>
      <c r="J199" s="55"/>
      <c r="K199" s="138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</row>
    <row r="200" spans="1:25" ht="13.5" customHeight="1">
      <c r="A200" s="55"/>
      <c r="B200" s="136"/>
      <c r="C200" s="137"/>
      <c r="D200" s="137"/>
      <c r="E200" s="137"/>
      <c r="F200" s="55"/>
      <c r="G200" s="55"/>
      <c r="H200" s="55"/>
      <c r="I200" s="55"/>
      <c r="J200" s="55"/>
      <c r="K200" s="138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</row>
    <row r="201" spans="1:25" ht="13.5" customHeight="1">
      <c r="A201" s="55"/>
      <c r="B201" s="136"/>
      <c r="C201" s="137"/>
      <c r="D201" s="137"/>
      <c r="E201" s="137"/>
      <c r="F201" s="55"/>
      <c r="G201" s="55"/>
      <c r="H201" s="55"/>
      <c r="I201" s="55"/>
      <c r="J201" s="55"/>
      <c r="K201" s="138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</row>
    <row r="202" spans="1:25" ht="13.5" customHeight="1">
      <c r="A202" s="55"/>
      <c r="B202" s="136"/>
      <c r="C202" s="137"/>
      <c r="D202" s="137"/>
      <c r="E202" s="137"/>
      <c r="F202" s="55"/>
      <c r="G202" s="55"/>
      <c r="H202" s="55"/>
      <c r="I202" s="55"/>
      <c r="J202" s="55"/>
      <c r="K202" s="138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</row>
    <row r="203" spans="1:25" ht="13.5" customHeight="1">
      <c r="A203" s="55"/>
      <c r="B203" s="136"/>
      <c r="C203" s="137"/>
      <c r="D203" s="137"/>
      <c r="E203" s="137"/>
      <c r="F203" s="55"/>
      <c r="G203" s="55"/>
      <c r="H203" s="55"/>
      <c r="I203" s="55"/>
      <c r="J203" s="55"/>
      <c r="K203" s="138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</row>
    <row r="204" spans="1:25" ht="13.5" customHeight="1">
      <c r="A204" s="55"/>
      <c r="B204" s="136"/>
      <c r="C204" s="137"/>
      <c r="D204" s="137"/>
      <c r="E204" s="137"/>
      <c r="F204" s="55"/>
      <c r="G204" s="55"/>
      <c r="H204" s="55"/>
      <c r="I204" s="55"/>
      <c r="J204" s="55"/>
      <c r="K204" s="138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</row>
    <row r="205" spans="1:25" ht="13.5" customHeight="1">
      <c r="A205" s="55"/>
      <c r="B205" s="136"/>
      <c r="C205" s="137"/>
      <c r="D205" s="137"/>
      <c r="E205" s="137"/>
      <c r="F205" s="55"/>
      <c r="G205" s="55"/>
      <c r="H205" s="55"/>
      <c r="I205" s="55"/>
      <c r="J205" s="55"/>
      <c r="K205" s="138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</row>
    <row r="206" spans="1:25" ht="13.5" customHeight="1">
      <c r="A206" s="55"/>
      <c r="B206" s="136"/>
      <c r="C206" s="137"/>
      <c r="D206" s="137"/>
      <c r="E206" s="137"/>
      <c r="F206" s="55"/>
      <c r="G206" s="55"/>
      <c r="H206" s="55"/>
      <c r="I206" s="55"/>
      <c r="J206" s="55"/>
      <c r="K206" s="138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</row>
    <row r="207" spans="1:25" ht="13.5" customHeight="1">
      <c r="A207" s="55"/>
      <c r="B207" s="136"/>
      <c r="C207" s="137"/>
      <c r="D207" s="137"/>
      <c r="E207" s="137"/>
      <c r="F207" s="55"/>
      <c r="G207" s="55"/>
      <c r="H207" s="55"/>
      <c r="I207" s="55"/>
      <c r="J207" s="55"/>
      <c r="K207" s="138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</row>
    <row r="208" spans="1:25" ht="13.5" customHeight="1">
      <c r="A208" s="55"/>
      <c r="B208" s="136"/>
      <c r="C208" s="137"/>
      <c r="D208" s="137"/>
      <c r="E208" s="137"/>
      <c r="F208" s="55"/>
      <c r="G208" s="55"/>
      <c r="H208" s="55"/>
      <c r="I208" s="55"/>
      <c r="J208" s="55"/>
      <c r="K208" s="138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</row>
    <row r="209" spans="1:25" ht="13.5" customHeight="1">
      <c r="A209" s="55"/>
      <c r="B209" s="136"/>
      <c r="C209" s="137"/>
      <c r="D209" s="137"/>
      <c r="E209" s="137"/>
      <c r="F209" s="55"/>
      <c r="G209" s="55"/>
      <c r="H209" s="55"/>
      <c r="I209" s="55"/>
      <c r="J209" s="55"/>
      <c r="K209" s="138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</row>
    <row r="210" spans="1:25" ht="13.5" customHeight="1">
      <c r="A210" s="55"/>
      <c r="B210" s="136"/>
      <c r="C210" s="137"/>
      <c r="D210" s="137"/>
      <c r="E210" s="137"/>
      <c r="F210" s="55"/>
      <c r="G210" s="55"/>
      <c r="H210" s="55"/>
      <c r="I210" s="55"/>
      <c r="J210" s="55"/>
      <c r="K210" s="138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</row>
    <row r="211" spans="1:25" ht="13.5" customHeight="1">
      <c r="A211" s="55"/>
      <c r="B211" s="136"/>
      <c r="C211" s="137"/>
      <c r="D211" s="137"/>
      <c r="E211" s="137"/>
      <c r="F211" s="55"/>
      <c r="G211" s="55"/>
      <c r="H211" s="55"/>
      <c r="I211" s="55"/>
      <c r="J211" s="55"/>
      <c r="K211" s="138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</row>
    <row r="212" spans="1:25" ht="13.5" customHeight="1">
      <c r="A212" s="55"/>
      <c r="B212" s="136"/>
      <c r="C212" s="137"/>
      <c r="D212" s="137"/>
      <c r="E212" s="137"/>
      <c r="F212" s="55"/>
      <c r="G212" s="55"/>
      <c r="H212" s="55"/>
      <c r="I212" s="55"/>
      <c r="J212" s="55"/>
      <c r="K212" s="138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</row>
    <row r="213" spans="1:25" ht="13.5" customHeight="1">
      <c r="A213" s="55"/>
      <c r="B213" s="136"/>
      <c r="C213" s="137"/>
      <c r="D213" s="137"/>
      <c r="E213" s="137"/>
      <c r="F213" s="55"/>
      <c r="G213" s="55"/>
      <c r="H213" s="55"/>
      <c r="I213" s="55"/>
      <c r="J213" s="55"/>
      <c r="K213" s="138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</row>
    <row r="214" spans="1:25" ht="13.5" customHeight="1">
      <c r="A214" s="55"/>
      <c r="B214" s="136"/>
      <c r="C214" s="137"/>
      <c r="D214" s="137"/>
      <c r="E214" s="137"/>
      <c r="F214" s="55"/>
      <c r="G214" s="55"/>
      <c r="H214" s="55"/>
      <c r="I214" s="55"/>
      <c r="J214" s="55"/>
      <c r="K214" s="138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</row>
    <row r="215" spans="1:25" ht="13.5" customHeight="1">
      <c r="A215" s="55"/>
      <c r="B215" s="136"/>
      <c r="C215" s="137"/>
      <c r="D215" s="137"/>
      <c r="E215" s="137"/>
      <c r="F215" s="55"/>
      <c r="G215" s="55"/>
      <c r="H215" s="55"/>
      <c r="I215" s="55"/>
      <c r="J215" s="55"/>
      <c r="K215" s="138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</row>
    <row r="216" spans="1:25" ht="13.5" customHeight="1">
      <c r="A216" s="55"/>
      <c r="B216" s="136"/>
      <c r="C216" s="137"/>
      <c r="D216" s="137"/>
      <c r="E216" s="137"/>
      <c r="F216" s="55"/>
      <c r="G216" s="55"/>
      <c r="H216" s="55"/>
      <c r="I216" s="55"/>
      <c r="J216" s="55"/>
      <c r="K216" s="138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</row>
    <row r="217" spans="1:25" ht="13.5" customHeight="1">
      <c r="A217" s="55"/>
      <c r="B217" s="136"/>
      <c r="C217" s="137"/>
      <c r="D217" s="137"/>
      <c r="E217" s="137"/>
      <c r="F217" s="55"/>
      <c r="G217" s="55"/>
      <c r="H217" s="55"/>
      <c r="I217" s="55"/>
      <c r="J217" s="55"/>
      <c r="K217" s="138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</row>
    <row r="218" spans="1:25" ht="13.5" customHeight="1">
      <c r="A218" s="55"/>
      <c r="B218" s="136"/>
      <c r="C218" s="137"/>
      <c r="D218" s="137"/>
      <c r="E218" s="137"/>
      <c r="F218" s="55"/>
      <c r="G218" s="55"/>
      <c r="H218" s="55"/>
      <c r="I218" s="55"/>
      <c r="J218" s="55"/>
      <c r="K218" s="138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</row>
    <row r="219" spans="1:25" ht="13.5" customHeight="1">
      <c r="A219" s="55"/>
      <c r="B219" s="136"/>
      <c r="C219" s="137"/>
      <c r="D219" s="137"/>
      <c r="E219" s="137"/>
      <c r="F219" s="55"/>
      <c r="G219" s="55"/>
      <c r="H219" s="55"/>
      <c r="I219" s="55"/>
      <c r="J219" s="55"/>
      <c r="K219" s="138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</row>
    <row r="220" spans="1:25" ht="13.5" customHeight="1">
      <c r="A220" s="55"/>
      <c r="B220" s="136"/>
      <c r="C220" s="137"/>
      <c r="D220" s="137"/>
      <c r="E220" s="137"/>
      <c r="F220" s="55"/>
      <c r="G220" s="55"/>
      <c r="H220" s="55"/>
      <c r="I220" s="55"/>
      <c r="J220" s="55"/>
      <c r="K220" s="138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</row>
    <row r="221" spans="1:25" ht="13.5" customHeight="1">
      <c r="A221" s="55"/>
      <c r="B221" s="136"/>
      <c r="C221" s="137"/>
      <c r="D221" s="137"/>
      <c r="E221" s="137"/>
      <c r="F221" s="55"/>
      <c r="G221" s="55"/>
      <c r="H221" s="55"/>
      <c r="I221" s="55"/>
      <c r="J221" s="55"/>
      <c r="K221" s="138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</row>
    <row r="222" spans="1:25" ht="13.5" customHeight="1">
      <c r="A222" s="55"/>
      <c r="B222" s="136"/>
      <c r="C222" s="137"/>
      <c r="D222" s="137"/>
      <c r="E222" s="137"/>
      <c r="F222" s="55"/>
      <c r="G222" s="55"/>
      <c r="H222" s="55"/>
      <c r="I222" s="55"/>
      <c r="J222" s="55"/>
      <c r="K222" s="138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</row>
    <row r="223" spans="1:25" ht="13.5" customHeight="1">
      <c r="A223" s="55"/>
      <c r="B223" s="136"/>
      <c r="C223" s="137"/>
      <c r="D223" s="137"/>
      <c r="E223" s="137"/>
      <c r="F223" s="55"/>
      <c r="G223" s="55"/>
      <c r="H223" s="55"/>
      <c r="I223" s="55"/>
      <c r="J223" s="55"/>
      <c r="K223" s="138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</row>
    <row r="224" spans="1:25" ht="13.5" customHeight="1">
      <c r="A224" s="55"/>
      <c r="B224" s="136"/>
      <c r="C224" s="137"/>
      <c r="D224" s="137"/>
      <c r="E224" s="137"/>
      <c r="F224" s="55"/>
      <c r="G224" s="55"/>
      <c r="H224" s="55"/>
      <c r="I224" s="55"/>
      <c r="J224" s="55"/>
      <c r="K224" s="138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</row>
    <row r="225" spans="1:25" ht="13.5" customHeight="1">
      <c r="A225" s="55"/>
      <c r="B225" s="136"/>
      <c r="C225" s="137"/>
      <c r="D225" s="137"/>
      <c r="E225" s="137"/>
      <c r="F225" s="55"/>
      <c r="G225" s="55"/>
      <c r="H225" s="55"/>
      <c r="I225" s="55"/>
      <c r="J225" s="55"/>
      <c r="K225" s="138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</row>
    <row r="226" spans="1:25" ht="13.5" customHeight="1">
      <c r="A226" s="55"/>
      <c r="B226" s="136"/>
      <c r="C226" s="137"/>
      <c r="D226" s="137"/>
      <c r="E226" s="137"/>
      <c r="F226" s="55"/>
      <c r="G226" s="55"/>
      <c r="H226" s="55"/>
      <c r="I226" s="55"/>
      <c r="J226" s="55"/>
      <c r="K226" s="138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</row>
    <row r="227" spans="1:25" ht="13.5" customHeight="1">
      <c r="A227" s="55"/>
      <c r="B227" s="136"/>
      <c r="C227" s="137"/>
      <c r="D227" s="137"/>
      <c r="E227" s="137"/>
      <c r="F227" s="55"/>
      <c r="G227" s="55"/>
      <c r="H227" s="55"/>
      <c r="I227" s="55"/>
      <c r="J227" s="55"/>
      <c r="K227" s="138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</row>
    <row r="228" spans="1:25" ht="13.5" customHeight="1">
      <c r="A228" s="55"/>
      <c r="B228" s="136"/>
      <c r="C228" s="137"/>
      <c r="D228" s="137"/>
      <c r="E228" s="137"/>
      <c r="F228" s="55"/>
      <c r="G228" s="55"/>
      <c r="H228" s="55"/>
      <c r="I228" s="55"/>
      <c r="J228" s="55"/>
      <c r="K228" s="138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</row>
    <row r="229" spans="1:25" ht="13.5" customHeight="1">
      <c r="A229" s="55"/>
      <c r="B229" s="136"/>
      <c r="C229" s="137"/>
      <c r="D229" s="137"/>
      <c r="E229" s="137"/>
      <c r="F229" s="55"/>
      <c r="G229" s="55"/>
      <c r="H229" s="55"/>
      <c r="I229" s="55"/>
      <c r="J229" s="55"/>
      <c r="K229" s="138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</row>
    <row r="230" spans="1:25" ht="13.5" customHeight="1">
      <c r="A230" s="55"/>
      <c r="B230" s="136"/>
      <c r="C230" s="137"/>
      <c r="D230" s="137"/>
      <c r="E230" s="137"/>
      <c r="F230" s="55"/>
      <c r="G230" s="55"/>
      <c r="H230" s="55"/>
      <c r="I230" s="55"/>
      <c r="J230" s="55"/>
      <c r="K230" s="138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</row>
    <row r="231" spans="1:25" ht="13.5" customHeight="1">
      <c r="A231" s="55"/>
      <c r="B231" s="136"/>
      <c r="C231" s="137"/>
      <c r="D231" s="137"/>
      <c r="E231" s="137"/>
      <c r="F231" s="55"/>
      <c r="G231" s="55"/>
      <c r="H231" s="55"/>
      <c r="I231" s="55"/>
      <c r="J231" s="55"/>
      <c r="K231" s="138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</row>
    <row r="232" spans="1:25" ht="13.5" customHeight="1">
      <c r="A232" s="55"/>
      <c r="B232" s="136"/>
      <c r="C232" s="137"/>
      <c r="D232" s="137"/>
      <c r="E232" s="137"/>
      <c r="F232" s="55"/>
      <c r="G232" s="55"/>
      <c r="H232" s="55"/>
      <c r="I232" s="55"/>
      <c r="J232" s="55"/>
      <c r="K232" s="138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</row>
    <row r="233" spans="1:25" ht="13.5" customHeight="1">
      <c r="A233" s="55"/>
      <c r="B233" s="136"/>
      <c r="C233" s="137"/>
      <c r="D233" s="137"/>
      <c r="E233" s="137"/>
      <c r="F233" s="55"/>
      <c r="G233" s="55"/>
      <c r="H233" s="55"/>
      <c r="I233" s="55"/>
      <c r="J233" s="55"/>
      <c r="K233" s="138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</row>
    <row r="234" spans="1:25" ht="13.5" customHeight="1">
      <c r="A234" s="55"/>
      <c r="B234" s="136"/>
      <c r="C234" s="137"/>
      <c r="D234" s="137"/>
      <c r="E234" s="137"/>
      <c r="F234" s="55"/>
      <c r="G234" s="55"/>
      <c r="H234" s="55"/>
      <c r="I234" s="55"/>
      <c r="J234" s="55"/>
      <c r="K234" s="138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</row>
    <row r="235" spans="1:25" ht="13.5" customHeight="1">
      <c r="A235" s="55"/>
      <c r="B235" s="136"/>
      <c r="C235" s="137"/>
      <c r="D235" s="137"/>
      <c r="E235" s="137"/>
      <c r="F235" s="55"/>
      <c r="G235" s="55"/>
      <c r="H235" s="55"/>
      <c r="I235" s="55"/>
      <c r="J235" s="55"/>
      <c r="K235" s="138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</row>
    <row r="236" spans="1:25" ht="13.5" customHeight="1">
      <c r="A236" s="55"/>
      <c r="B236" s="136"/>
      <c r="C236" s="137"/>
      <c r="D236" s="137"/>
      <c r="E236" s="137"/>
      <c r="F236" s="55"/>
      <c r="G236" s="55"/>
      <c r="H236" s="55"/>
      <c r="I236" s="55"/>
      <c r="J236" s="55"/>
      <c r="K236" s="138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</row>
    <row r="237" spans="1:25" ht="13.5" customHeight="1">
      <c r="A237" s="55"/>
      <c r="B237" s="136"/>
      <c r="C237" s="137"/>
      <c r="D237" s="137"/>
      <c r="E237" s="137"/>
      <c r="F237" s="55"/>
      <c r="G237" s="55"/>
      <c r="H237" s="55"/>
      <c r="I237" s="55"/>
      <c r="J237" s="55"/>
      <c r="K237" s="138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</row>
    <row r="238" spans="1:25" ht="13.5" customHeight="1">
      <c r="A238" s="55"/>
      <c r="B238" s="136"/>
      <c r="C238" s="137"/>
      <c r="D238" s="137"/>
      <c r="E238" s="137"/>
      <c r="F238" s="55"/>
      <c r="G238" s="55"/>
      <c r="H238" s="55"/>
      <c r="I238" s="55"/>
      <c r="J238" s="55"/>
      <c r="K238" s="138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</row>
    <row r="239" spans="1:25" ht="13.5" customHeight="1">
      <c r="A239" s="55"/>
      <c r="B239" s="136"/>
      <c r="C239" s="137"/>
      <c r="D239" s="137"/>
      <c r="E239" s="137"/>
      <c r="F239" s="55"/>
      <c r="G239" s="55"/>
      <c r="H239" s="55"/>
      <c r="I239" s="55"/>
      <c r="J239" s="55"/>
      <c r="K239" s="138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</row>
    <row r="240" spans="1:25" ht="13.5" customHeight="1">
      <c r="A240" s="55"/>
      <c r="B240" s="136"/>
      <c r="C240" s="137"/>
      <c r="D240" s="137"/>
      <c r="E240" s="137"/>
      <c r="F240" s="55"/>
      <c r="G240" s="55"/>
      <c r="H240" s="55"/>
      <c r="I240" s="55"/>
      <c r="J240" s="55"/>
      <c r="K240" s="138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</row>
    <row r="241" spans="1:25" ht="13.5" customHeight="1">
      <c r="A241" s="55"/>
      <c r="B241" s="136"/>
      <c r="C241" s="137"/>
      <c r="D241" s="137"/>
      <c r="E241" s="137"/>
      <c r="F241" s="55"/>
      <c r="G241" s="55"/>
      <c r="H241" s="55"/>
      <c r="I241" s="55"/>
      <c r="J241" s="55"/>
      <c r="K241" s="138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</row>
    <row r="242" spans="1:25" ht="13.5" customHeight="1">
      <c r="A242" s="55"/>
      <c r="B242" s="136"/>
      <c r="C242" s="137"/>
      <c r="D242" s="137"/>
      <c r="E242" s="137"/>
      <c r="F242" s="55"/>
      <c r="G242" s="55"/>
      <c r="H242" s="55"/>
      <c r="I242" s="55"/>
      <c r="J242" s="55"/>
      <c r="K242" s="138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</row>
    <row r="243" spans="1:25" ht="13.5" customHeight="1">
      <c r="A243" s="55"/>
      <c r="B243" s="136"/>
      <c r="C243" s="137"/>
      <c r="D243" s="137"/>
      <c r="E243" s="137"/>
      <c r="F243" s="55"/>
      <c r="G243" s="55"/>
      <c r="H243" s="55"/>
      <c r="I243" s="55"/>
      <c r="J243" s="55"/>
      <c r="K243" s="138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</row>
    <row r="244" spans="1:25" ht="13.5" customHeight="1">
      <c r="A244" s="55"/>
      <c r="B244" s="136"/>
      <c r="C244" s="137"/>
      <c r="D244" s="137"/>
      <c r="E244" s="137"/>
      <c r="F244" s="55"/>
      <c r="G244" s="55"/>
      <c r="H244" s="55"/>
      <c r="I244" s="55"/>
      <c r="J244" s="55"/>
      <c r="K244" s="138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</row>
    <row r="245" spans="1:25" ht="13.5" customHeight="1">
      <c r="A245" s="55"/>
      <c r="B245" s="136"/>
      <c r="C245" s="137"/>
      <c r="D245" s="137"/>
      <c r="E245" s="137"/>
      <c r="F245" s="55"/>
      <c r="G245" s="55"/>
      <c r="H245" s="55"/>
      <c r="I245" s="55"/>
      <c r="J245" s="55"/>
      <c r="K245" s="138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</row>
    <row r="246" spans="1:25" ht="13.5" customHeight="1">
      <c r="A246" s="55"/>
      <c r="B246" s="136"/>
      <c r="C246" s="137"/>
      <c r="D246" s="137"/>
      <c r="E246" s="137"/>
      <c r="F246" s="55"/>
      <c r="G246" s="55"/>
      <c r="H246" s="55"/>
      <c r="I246" s="55"/>
      <c r="J246" s="55"/>
      <c r="K246" s="138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</row>
    <row r="247" spans="1:25" ht="13.5" customHeight="1">
      <c r="A247" s="55"/>
      <c r="B247" s="136"/>
      <c r="C247" s="137"/>
      <c r="D247" s="137"/>
      <c r="E247" s="137"/>
      <c r="F247" s="55"/>
      <c r="G247" s="55"/>
      <c r="H247" s="55"/>
      <c r="I247" s="55"/>
      <c r="J247" s="55"/>
      <c r="K247" s="138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</row>
    <row r="248" spans="1:25" ht="13.5" customHeight="1">
      <c r="A248" s="55"/>
      <c r="B248" s="136"/>
      <c r="C248" s="137"/>
      <c r="D248" s="137"/>
      <c r="E248" s="137"/>
      <c r="F248" s="55"/>
      <c r="G248" s="55"/>
      <c r="H248" s="55"/>
      <c r="I248" s="55"/>
      <c r="J248" s="55"/>
      <c r="K248" s="138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</row>
    <row r="249" spans="1:25" ht="13.5" customHeight="1">
      <c r="A249" s="55"/>
      <c r="B249" s="136"/>
      <c r="C249" s="137"/>
      <c r="D249" s="137"/>
      <c r="E249" s="137"/>
      <c r="F249" s="55"/>
      <c r="G249" s="55"/>
      <c r="H249" s="55"/>
      <c r="I249" s="55"/>
      <c r="J249" s="55"/>
      <c r="K249" s="138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</row>
    <row r="250" spans="1:25" ht="13.5" customHeight="1">
      <c r="A250" s="55"/>
      <c r="B250" s="136"/>
      <c r="C250" s="137"/>
      <c r="D250" s="137"/>
      <c r="E250" s="137"/>
      <c r="F250" s="55"/>
      <c r="G250" s="55"/>
      <c r="H250" s="55"/>
      <c r="I250" s="55"/>
      <c r="J250" s="55"/>
      <c r="K250" s="138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</row>
    <row r="251" spans="1:25" ht="13.5" customHeight="1">
      <c r="A251" s="55"/>
      <c r="B251" s="136"/>
      <c r="C251" s="137"/>
      <c r="D251" s="137"/>
      <c r="E251" s="137"/>
      <c r="F251" s="55"/>
      <c r="G251" s="55"/>
      <c r="H251" s="55"/>
      <c r="I251" s="55"/>
      <c r="J251" s="55"/>
      <c r="K251" s="138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</row>
    <row r="252" spans="1:25" ht="13.5" customHeight="1">
      <c r="A252" s="55"/>
      <c r="B252" s="136"/>
      <c r="C252" s="137"/>
      <c r="D252" s="137"/>
      <c r="E252" s="137"/>
      <c r="F252" s="55"/>
      <c r="G252" s="55"/>
      <c r="H252" s="55"/>
      <c r="I252" s="55"/>
      <c r="J252" s="55"/>
      <c r="K252" s="138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</row>
    <row r="253" spans="1:25" ht="13.5" customHeight="1">
      <c r="A253" s="55"/>
      <c r="B253" s="136"/>
      <c r="C253" s="137"/>
      <c r="D253" s="137"/>
      <c r="E253" s="137"/>
      <c r="F253" s="55"/>
      <c r="G253" s="55"/>
      <c r="H253" s="55"/>
      <c r="I253" s="55"/>
      <c r="J253" s="55"/>
      <c r="K253" s="138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</row>
    <row r="254" spans="1:25" ht="13.5" customHeight="1">
      <c r="A254" s="55"/>
      <c r="B254" s="136"/>
      <c r="C254" s="137"/>
      <c r="D254" s="137"/>
      <c r="E254" s="137"/>
      <c r="F254" s="55"/>
      <c r="G254" s="55"/>
      <c r="H254" s="55"/>
      <c r="I254" s="55"/>
      <c r="J254" s="55"/>
      <c r="K254" s="138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</row>
    <row r="255" spans="1:25" ht="13.5" customHeight="1">
      <c r="A255" s="55"/>
      <c r="B255" s="136"/>
      <c r="C255" s="137"/>
      <c r="D255" s="137"/>
      <c r="E255" s="137"/>
      <c r="F255" s="55"/>
      <c r="G255" s="55"/>
      <c r="H255" s="55"/>
      <c r="I255" s="55"/>
      <c r="J255" s="55"/>
      <c r="K255" s="138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</row>
    <row r="256" spans="1:25" ht="13.5" customHeight="1">
      <c r="A256" s="55"/>
      <c r="B256" s="136"/>
      <c r="C256" s="137"/>
      <c r="D256" s="137"/>
      <c r="E256" s="137"/>
      <c r="F256" s="55"/>
      <c r="G256" s="55"/>
      <c r="H256" s="55"/>
      <c r="I256" s="55"/>
      <c r="J256" s="55"/>
      <c r="K256" s="138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</row>
    <row r="257" spans="1:25" ht="13.5" customHeight="1">
      <c r="A257" s="55"/>
      <c r="B257" s="136"/>
      <c r="C257" s="137"/>
      <c r="D257" s="137"/>
      <c r="E257" s="137"/>
      <c r="F257" s="55"/>
      <c r="G257" s="55"/>
      <c r="H257" s="55"/>
      <c r="I257" s="55"/>
      <c r="J257" s="55"/>
      <c r="K257" s="138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</row>
    <row r="258" spans="1:25" ht="13.5" customHeight="1">
      <c r="A258" s="55"/>
      <c r="B258" s="136"/>
      <c r="C258" s="137"/>
      <c r="D258" s="137"/>
      <c r="E258" s="137"/>
      <c r="F258" s="55"/>
      <c r="G258" s="55"/>
      <c r="H258" s="55"/>
      <c r="I258" s="55"/>
      <c r="J258" s="55"/>
      <c r="K258" s="138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</row>
    <row r="259" spans="1:25" ht="13.5" customHeight="1">
      <c r="A259" s="55"/>
      <c r="B259" s="136"/>
      <c r="C259" s="137"/>
      <c r="D259" s="137"/>
      <c r="E259" s="137"/>
      <c r="F259" s="55"/>
      <c r="G259" s="55"/>
      <c r="H259" s="55"/>
      <c r="I259" s="55"/>
      <c r="J259" s="55"/>
      <c r="K259" s="138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</row>
    <row r="260" spans="1:25" ht="13.5" customHeight="1">
      <c r="A260" s="55"/>
      <c r="B260" s="136"/>
      <c r="C260" s="137"/>
      <c r="D260" s="137"/>
      <c r="E260" s="137"/>
      <c r="F260" s="55"/>
      <c r="G260" s="55"/>
      <c r="H260" s="55"/>
      <c r="I260" s="55"/>
      <c r="J260" s="55"/>
      <c r="K260" s="138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</row>
    <row r="261" spans="1:25" ht="13.5" customHeight="1">
      <c r="A261" s="55"/>
      <c r="B261" s="136"/>
      <c r="C261" s="137"/>
      <c r="D261" s="137"/>
      <c r="E261" s="137"/>
      <c r="F261" s="55"/>
      <c r="G261" s="55"/>
      <c r="H261" s="55"/>
      <c r="I261" s="55"/>
      <c r="J261" s="55"/>
      <c r="K261" s="138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</row>
    <row r="262" spans="1:25" ht="13.5" customHeight="1">
      <c r="A262" s="55"/>
      <c r="B262" s="136"/>
      <c r="C262" s="137"/>
      <c r="D262" s="137"/>
      <c r="E262" s="137"/>
      <c r="F262" s="55"/>
      <c r="G262" s="55"/>
      <c r="H262" s="55"/>
      <c r="I262" s="55"/>
      <c r="J262" s="55"/>
      <c r="K262" s="138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</row>
    <row r="263" spans="1:25" ht="13.5" customHeight="1">
      <c r="A263" s="55"/>
      <c r="B263" s="136"/>
      <c r="C263" s="137"/>
      <c r="D263" s="137"/>
      <c r="E263" s="137"/>
      <c r="F263" s="55"/>
      <c r="G263" s="55"/>
      <c r="H263" s="55"/>
      <c r="I263" s="55"/>
      <c r="J263" s="55"/>
      <c r="K263" s="138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</row>
    <row r="264" spans="1:25" ht="13.5" customHeight="1">
      <c r="A264" s="55"/>
      <c r="B264" s="136"/>
      <c r="C264" s="137"/>
      <c r="D264" s="137"/>
      <c r="E264" s="137"/>
      <c r="F264" s="55"/>
      <c r="G264" s="55"/>
      <c r="H264" s="55"/>
      <c r="I264" s="55"/>
      <c r="J264" s="55"/>
      <c r="K264" s="138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</row>
    <row r="265" spans="1:25" ht="13.5" customHeight="1">
      <c r="A265" s="55"/>
      <c r="B265" s="136"/>
      <c r="C265" s="137"/>
      <c r="D265" s="137"/>
      <c r="E265" s="137"/>
      <c r="F265" s="55"/>
      <c r="G265" s="55"/>
      <c r="H265" s="55"/>
      <c r="I265" s="55"/>
      <c r="J265" s="55"/>
      <c r="K265" s="138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</row>
    <row r="266" spans="1:25" ht="13.5" customHeight="1">
      <c r="A266" s="55"/>
      <c r="B266" s="136"/>
      <c r="C266" s="137"/>
      <c r="D266" s="137"/>
      <c r="E266" s="137"/>
      <c r="F266" s="55"/>
      <c r="G266" s="55"/>
      <c r="H266" s="55"/>
      <c r="I266" s="55"/>
      <c r="J266" s="55"/>
      <c r="K266" s="138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</row>
    <row r="267" spans="1:25" ht="13.5" customHeight="1">
      <c r="A267" s="55"/>
      <c r="B267" s="136"/>
      <c r="C267" s="137"/>
      <c r="D267" s="137"/>
      <c r="E267" s="137"/>
      <c r="F267" s="55"/>
      <c r="G267" s="55"/>
      <c r="H267" s="55"/>
      <c r="I267" s="55"/>
      <c r="J267" s="55"/>
      <c r="K267" s="138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</row>
    <row r="268" spans="1:25" ht="13.5" customHeight="1">
      <c r="A268" s="55"/>
      <c r="B268" s="136"/>
      <c r="C268" s="137"/>
      <c r="D268" s="137"/>
      <c r="E268" s="137"/>
      <c r="F268" s="55"/>
      <c r="G268" s="55"/>
      <c r="H268" s="55"/>
      <c r="I268" s="55"/>
      <c r="J268" s="55"/>
      <c r="K268" s="138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</row>
    <row r="269" spans="1:25" ht="13.5" customHeight="1">
      <c r="A269" s="55"/>
      <c r="B269" s="136"/>
      <c r="C269" s="137"/>
      <c r="D269" s="137"/>
      <c r="E269" s="137"/>
      <c r="F269" s="55"/>
      <c r="G269" s="55"/>
      <c r="H269" s="55"/>
      <c r="I269" s="55"/>
      <c r="J269" s="55"/>
      <c r="K269" s="138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</row>
    <row r="270" spans="1:25" ht="13.5" customHeight="1">
      <c r="A270" s="55"/>
      <c r="B270" s="136"/>
      <c r="C270" s="137"/>
      <c r="D270" s="137"/>
      <c r="E270" s="137"/>
      <c r="F270" s="55"/>
      <c r="G270" s="55"/>
      <c r="H270" s="55"/>
      <c r="I270" s="55"/>
      <c r="J270" s="55"/>
      <c r="K270" s="138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</row>
    <row r="271" spans="1:25" ht="13.5" customHeight="1">
      <c r="A271" s="55"/>
      <c r="B271" s="136"/>
      <c r="C271" s="137"/>
      <c r="D271" s="137"/>
      <c r="E271" s="137"/>
      <c r="F271" s="55"/>
      <c r="G271" s="55"/>
      <c r="H271" s="55"/>
      <c r="I271" s="55"/>
      <c r="J271" s="55"/>
      <c r="K271" s="138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</row>
    <row r="272" spans="1:25" ht="13.5" customHeight="1">
      <c r="A272" s="55"/>
      <c r="B272" s="136"/>
      <c r="C272" s="137"/>
      <c r="D272" s="137"/>
      <c r="E272" s="137"/>
      <c r="F272" s="55"/>
      <c r="G272" s="55"/>
      <c r="H272" s="55"/>
      <c r="I272" s="55"/>
      <c r="J272" s="55"/>
      <c r="K272" s="138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</row>
    <row r="273" spans="1:25" ht="13.5" customHeight="1">
      <c r="A273" s="55"/>
      <c r="B273" s="136"/>
      <c r="C273" s="137"/>
      <c r="D273" s="137"/>
      <c r="E273" s="137"/>
      <c r="F273" s="55"/>
      <c r="G273" s="55"/>
      <c r="H273" s="55"/>
      <c r="I273" s="55"/>
      <c r="J273" s="55"/>
      <c r="K273" s="138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</row>
    <row r="274" spans="1:25" ht="13.5" customHeight="1">
      <c r="A274" s="55"/>
      <c r="B274" s="136"/>
      <c r="C274" s="137"/>
      <c r="D274" s="137"/>
      <c r="E274" s="137"/>
      <c r="F274" s="55"/>
      <c r="G274" s="55"/>
      <c r="H274" s="55"/>
      <c r="I274" s="55"/>
      <c r="J274" s="55"/>
      <c r="K274" s="138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</row>
    <row r="275" spans="1:25" ht="13.5" customHeight="1">
      <c r="A275" s="55"/>
      <c r="B275" s="136"/>
      <c r="C275" s="137"/>
      <c r="D275" s="137"/>
      <c r="E275" s="137"/>
      <c r="F275" s="55"/>
      <c r="G275" s="55"/>
      <c r="H275" s="55"/>
      <c r="I275" s="55"/>
      <c r="J275" s="55"/>
      <c r="K275" s="138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</row>
    <row r="276" spans="1:25" ht="13.5" customHeight="1">
      <c r="A276" s="55"/>
      <c r="B276" s="136"/>
      <c r="C276" s="137"/>
      <c r="D276" s="137"/>
      <c r="E276" s="137"/>
      <c r="F276" s="55"/>
      <c r="G276" s="55"/>
      <c r="H276" s="55"/>
      <c r="I276" s="55"/>
      <c r="J276" s="55"/>
      <c r="K276" s="138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</row>
    <row r="277" spans="1:25" ht="13.5" customHeight="1">
      <c r="A277" s="55"/>
      <c r="B277" s="136"/>
      <c r="C277" s="137"/>
      <c r="D277" s="137"/>
      <c r="E277" s="137"/>
      <c r="F277" s="55"/>
      <c r="G277" s="55"/>
      <c r="H277" s="55"/>
      <c r="I277" s="55"/>
      <c r="J277" s="55"/>
      <c r="K277" s="138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</row>
    <row r="278" spans="1:25" ht="13.5" customHeight="1">
      <c r="A278" s="55"/>
      <c r="B278" s="136"/>
      <c r="C278" s="137"/>
      <c r="D278" s="137"/>
      <c r="E278" s="137"/>
      <c r="F278" s="55"/>
      <c r="G278" s="55"/>
      <c r="H278" s="55"/>
      <c r="I278" s="55"/>
      <c r="J278" s="55"/>
      <c r="K278" s="138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</row>
    <row r="279" spans="1:25" ht="13.5" customHeight="1">
      <c r="A279" s="55"/>
      <c r="B279" s="136"/>
      <c r="C279" s="137"/>
      <c r="D279" s="137"/>
      <c r="E279" s="137"/>
      <c r="F279" s="55"/>
      <c r="G279" s="55"/>
      <c r="H279" s="55"/>
      <c r="I279" s="55"/>
      <c r="J279" s="55"/>
      <c r="K279" s="138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</row>
    <row r="280" spans="1:25" ht="13.5" customHeight="1">
      <c r="A280" s="55"/>
      <c r="B280" s="136"/>
      <c r="C280" s="137"/>
      <c r="D280" s="137"/>
      <c r="E280" s="137"/>
      <c r="F280" s="55"/>
      <c r="G280" s="55"/>
      <c r="H280" s="55"/>
      <c r="I280" s="55"/>
      <c r="J280" s="55"/>
      <c r="K280" s="138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</row>
    <row r="281" spans="1:25" ht="13.5" customHeight="1">
      <c r="A281" s="55"/>
      <c r="B281" s="136"/>
      <c r="C281" s="137"/>
      <c r="D281" s="137"/>
      <c r="E281" s="137"/>
      <c r="F281" s="55"/>
      <c r="G281" s="55"/>
      <c r="H281" s="55"/>
      <c r="I281" s="55"/>
      <c r="J281" s="55"/>
      <c r="K281" s="138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</row>
    <row r="282" spans="1:25" ht="13.5" customHeight="1">
      <c r="A282" s="55"/>
      <c r="B282" s="136"/>
      <c r="C282" s="137"/>
      <c r="D282" s="137"/>
      <c r="E282" s="137"/>
      <c r="F282" s="55"/>
      <c r="G282" s="55"/>
      <c r="H282" s="55"/>
      <c r="I282" s="55"/>
      <c r="J282" s="55"/>
      <c r="K282" s="138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</row>
    <row r="283" spans="1:25" ht="13.5" customHeight="1">
      <c r="A283" s="55"/>
      <c r="B283" s="136"/>
      <c r="C283" s="137"/>
      <c r="D283" s="137"/>
      <c r="E283" s="137"/>
      <c r="F283" s="55"/>
      <c r="G283" s="55"/>
      <c r="H283" s="55"/>
      <c r="I283" s="55"/>
      <c r="J283" s="55"/>
      <c r="K283" s="138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</row>
    <row r="284" spans="1:25" ht="13.5" customHeight="1">
      <c r="A284" s="55"/>
      <c r="B284" s="136"/>
      <c r="C284" s="137"/>
      <c r="D284" s="137"/>
      <c r="E284" s="137"/>
      <c r="F284" s="55"/>
      <c r="G284" s="55"/>
      <c r="H284" s="55"/>
      <c r="I284" s="55"/>
      <c r="J284" s="55"/>
      <c r="K284" s="138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</row>
    <row r="285" spans="1:25" ht="13.5" customHeight="1">
      <c r="A285" s="55"/>
      <c r="B285" s="136"/>
      <c r="C285" s="137"/>
      <c r="D285" s="137"/>
      <c r="E285" s="137"/>
      <c r="F285" s="55"/>
      <c r="G285" s="55"/>
      <c r="H285" s="55"/>
      <c r="I285" s="55"/>
      <c r="J285" s="55"/>
      <c r="K285" s="138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</row>
    <row r="286" spans="1:25" ht="13.5" customHeight="1">
      <c r="A286" s="55"/>
      <c r="B286" s="136"/>
      <c r="C286" s="137"/>
      <c r="D286" s="137"/>
      <c r="E286" s="137"/>
      <c r="F286" s="55"/>
      <c r="G286" s="55"/>
      <c r="H286" s="55"/>
      <c r="I286" s="55"/>
      <c r="J286" s="55"/>
      <c r="K286" s="138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</row>
    <row r="287" spans="1:25" ht="13.5" customHeight="1">
      <c r="A287" s="55"/>
      <c r="B287" s="136"/>
      <c r="C287" s="137"/>
      <c r="D287" s="137"/>
      <c r="E287" s="137"/>
      <c r="F287" s="55"/>
      <c r="G287" s="55"/>
      <c r="H287" s="55"/>
      <c r="I287" s="55"/>
      <c r="J287" s="55"/>
      <c r="K287" s="138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</row>
    <row r="288" spans="1:25" ht="13.5" customHeight="1">
      <c r="A288" s="55"/>
      <c r="B288" s="136"/>
      <c r="C288" s="137"/>
      <c r="D288" s="137"/>
      <c r="E288" s="137"/>
      <c r="F288" s="55"/>
      <c r="G288" s="55"/>
      <c r="H288" s="55"/>
      <c r="I288" s="55"/>
      <c r="J288" s="55"/>
      <c r="K288" s="138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</row>
    <row r="289" spans="1:25" ht="13.5" customHeight="1">
      <c r="A289" s="55"/>
      <c r="B289" s="136"/>
      <c r="C289" s="137"/>
      <c r="D289" s="137"/>
      <c r="E289" s="137"/>
      <c r="F289" s="55"/>
      <c r="G289" s="55"/>
      <c r="H289" s="55"/>
      <c r="I289" s="55"/>
      <c r="J289" s="55"/>
      <c r="K289" s="138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</row>
    <row r="290" spans="1:25" ht="13.5" customHeight="1">
      <c r="A290" s="55"/>
      <c r="B290" s="136"/>
      <c r="C290" s="137"/>
      <c r="D290" s="137"/>
      <c r="E290" s="137"/>
      <c r="F290" s="55"/>
      <c r="G290" s="55"/>
      <c r="H290" s="55"/>
      <c r="I290" s="55"/>
      <c r="J290" s="55"/>
      <c r="K290" s="138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</row>
    <row r="291" spans="1:25" ht="13.5" customHeight="1">
      <c r="A291" s="55"/>
      <c r="B291" s="136"/>
      <c r="C291" s="137"/>
      <c r="D291" s="137"/>
      <c r="E291" s="137"/>
      <c r="F291" s="55"/>
      <c r="G291" s="55"/>
      <c r="H291" s="55"/>
      <c r="I291" s="55"/>
      <c r="J291" s="55"/>
      <c r="K291" s="138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</row>
    <row r="292" spans="1:25" ht="13.5" customHeight="1">
      <c r="A292" s="55"/>
      <c r="B292" s="136"/>
      <c r="C292" s="137"/>
      <c r="D292" s="137"/>
      <c r="E292" s="137"/>
      <c r="F292" s="55"/>
      <c r="G292" s="55"/>
      <c r="H292" s="55"/>
      <c r="I292" s="55"/>
      <c r="J292" s="55"/>
      <c r="K292" s="138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</row>
    <row r="293" spans="1:25" ht="13.5" customHeight="1">
      <c r="A293" s="55"/>
      <c r="B293" s="136"/>
      <c r="C293" s="137"/>
      <c r="D293" s="137"/>
      <c r="E293" s="137"/>
      <c r="F293" s="55"/>
      <c r="G293" s="55"/>
      <c r="H293" s="55"/>
      <c r="I293" s="55"/>
      <c r="J293" s="55"/>
      <c r="K293" s="138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</row>
    <row r="294" spans="1:25" ht="13.5" customHeight="1">
      <c r="A294" s="55"/>
      <c r="B294" s="136"/>
      <c r="C294" s="137"/>
      <c r="D294" s="137"/>
      <c r="E294" s="137"/>
      <c r="F294" s="55"/>
      <c r="G294" s="55"/>
      <c r="H294" s="55"/>
      <c r="I294" s="55"/>
      <c r="J294" s="55"/>
      <c r="K294" s="138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</row>
    <row r="295" spans="1:25" ht="13.5" customHeight="1">
      <c r="A295" s="55"/>
      <c r="B295" s="136"/>
      <c r="C295" s="137"/>
      <c r="D295" s="137"/>
      <c r="E295" s="137"/>
      <c r="F295" s="55"/>
      <c r="G295" s="55"/>
      <c r="H295" s="55"/>
      <c r="I295" s="55"/>
      <c r="J295" s="55"/>
      <c r="K295" s="138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</row>
    <row r="296" spans="1:25" ht="13.5" customHeight="1">
      <c r="A296" s="55"/>
      <c r="B296" s="136"/>
      <c r="C296" s="137"/>
      <c r="D296" s="137"/>
      <c r="E296" s="137"/>
      <c r="F296" s="55"/>
      <c r="G296" s="55"/>
      <c r="H296" s="55"/>
      <c r="I296" s="55"/>
      <c r="J296" s="55"/>
      <c r="K296" s="138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</row>
    <row r="297" spans="1:25" ht="13.5" customHeight="1">
      <c r="A297" s="55"/>
      <c r="B297" s="136"/>
      <c r="C297" s="137"/>
      <c r="D297" s="137"/>
      <c r="E297" s="137"/>
      <c r="F297" s="55"/>
      <c r="G297" s="55"/>
      <c r="H297" s="55"/>
      <c r="I297" s="55"/>
      <c r="J297" s="55"/>
      <c r="K297" s="138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</row>
    <row r="298" spans="1:25" ht="13.5" customHeight="1">
      <c r="A298" s="55"/>
      <c r="B298" s="136"/>
      <c r="C298" s="137"/>
      <c r="D298" s="137"/>
      <c r="E298" s="137"/>
      <c r="F298" s="55"/>
      <c r="G298" s="55"/>
      <c r="H298" s="55"/>
      <c r="I298" s="55"/>
      <c r="J298" s="55"/>
      <c r="K298" s="138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</row>
    <row r="299" spans="1:25" ht="13.5" customHeight="1">
      <c r="A299" s="55"/>
      <c r="B299" s="136"/>
      <c r="C299" s="137"/>
      <c r="D299" s="137"/>
      <c r="E299" s="137"/>
      <c r="F299" s="55"/>
      <c r="G299" s="55"/>
      <c r="H299" s="55"/>
      <c r="I299" s="55"/>
      <c r="J299" s="55"/>
      <c r="K299" s="138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</row>
    <row r="300" spans="1:25" ht="13.5" customHeight="1">
      <c r="A300" s="55"/>
      <c r="B300" s="136"/>
      <c r="C300" s="137"/>
      <c r="D300" s="137"/>
      <c r="E300" s="137"/>
      <c r="F300" s="55"/>
      <c r="G300" s="55"/>
      <c r="H300" s="55"/>
      <c r="I300" s="55"/>
      <c r="J300" s="55"/>
      <c r="K300" s="138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</row>
    <row r="301" spans="1:25" ht="13.5" customHeight="1">
      <c r="A301" s="55"/>
      <c r="B301" s="136"/>
      <c r="C301" s="137"/>
      <c r="D301" s="137"/>
      <c r="E301" s="137"/>
      <c r="F301" s="55"/>
      <c r="G301" s="55"/>
      <c r="H301" s="55"/>
      <c r="I301" s="55"/>
      <c r="J301" s="55"/>
      <c r="K301" s="138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</row>
    <row r="302" spans="1:25" ht="13.5" customHeight="1">
      <c r="A302" s="55"/>
      <c r="B302" s="136"/>
      <c r="C302" s="137"/>
      <c r="D302" s="137"/>
      <c r="E302" s="137"/>
      <c r="F302" s="55"/>
      <c r="G302" s="55"/>
      <c r="H302" s="55"/>
      <c r="I302" s="55"/>
      <c r="J302" s="55"/>
      <c r="K302" s="138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</row>
    <row r="303" spans="1:25" ht="13.5" customHeight="1">
      <c r="A303" s="55"/>
      <c r="B303" s="136"/>
      <c r="C303" s="137"/>
      <c r="D303" s="137"/>
      <c r="E303" s="137"/>
      <c r="F303" s="55"/>
      <c r="G303" s="55"/>
      <c r="H303" s="55"/>
      <c r="I303" s="55"/>
      <c r="J303" s="55"/>
      <c r="K303" s="138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</row>
    <row r="304" spans="1:25" ht="13.5" customHeight="1">
      <c r="A304" s="55"/>
      <c r="B304" s="136"/>
      <c r="C304" s="137"/>
      <c r="D304" s="137"/>
      <c r="E304" s="137"/>
      <c r="F304" s="55"/>
      <c r="G304" s="55"/>
      <c r="H304" s="55"/>
      <c r="I304" s="55"/>
      <c r="J304" s="55"/>
      <c r="K304" s="138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</row>
    <row r="305" spans="1:25" ht="13.5" customHeight="1">
      <c r="A305" s="55"/>
      <c r="B305" s="136"/>
      <c r="C305" s="137"/>
      <c r="D305" s="137"/>
      <c r="E305" s="137"/>
      <c r="F305" s="55"/>
      <c r="G305" s="55"/>
      <c r="H305" s="55"/>
      <c r="I305" s="55"/>
      <c r="J305" s="55"/>
      <c r="K305" s="138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</row>
    <row r="306" spans="1:25" ht="13.5" customHeight="1">
      <c r="A306" s="55"/>
      <c r="B306" s="136"/>
      <c r="C306" s="137"/>
      <c r="D306" s="137"/>
      <c r="E306" s="137"/>
      <c r="F306" s="55"/>
      <c r="G306" s="55"/>
      <c r="H306" s="55"/>
      <c r="I306" s="55"/>
      <c r="J306" s="55"/>
      <c r="K306" s="138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</row>
    <row r="307" spans="1:25" ht="13.5" customHeight="1">
      <c r="A307" s="55"/>
      <c r="B307" s="136"/>
      <c r="C307" s="137"/>
      <c r="D307" s="137"/>
      <c r="E307" s="137"/>
      <c r="F307" s="55"/>
      <c r="G307" s="55"/>
      <c r="H307" s="55"/>
      <c r="I307" s="55"/>
      <c r="J307" s="55"/>
      <c r="K307" s="138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</row>
    <row r="308" spans="1:25" ht="13.5" customHeight="1">
      <c r="A308" s="55"/>
      <c r="B308" s="136"/>
      <c r="C308" s="137"/>
      <c r="D308" s="137"/>
      <c r="E308" s="137"/>
      <c r="F308" s="55"/>
      <c r="G308" s="55"/>
      <c r="H308" s="55"/>
      <c r="I308" s="55"/>
      <c r="J308" s="55"/>
      <c r="K308" s="138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</row>
    <row r="309" spans="1:25" ht="13.5" customHeight="1">
      <c r="A309" s="55"/>
      <c r="B309" s="136"/>
      <c r="C309" s="137"/>
      <c r="D309" s="137"/>
      <c r="E309" s="137"/>
      <c r="F309" s="55"/>
      <c r="G309" s="55"/>
      <c r="H309" s="55"/>
      <c r="I309" s="55"/>
      <c r="J309" s="55"/>
      <c r="K309" s="138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</row>
    <row r="310" spans="1:25" ht="13.5" customHeight="1">
      <c r="A310" s="55"/>
      <c r="B310" s="136"/>
      <c r="C310" s="137"/>
      <c r="D310" s="137"/>
      <c r="E310" s="137"/>
      <c r="F310" s="55"/>
      <c r="G310" s="55"/>
      <c r="H310" s="55"/>
      <c r="I310" s="55"/>
      <c r="J310" s="55"/>
      <c r="K310" s="138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</row>
    <row r="311" spans="1:25" ht="13.5" customHeight="1">
      <c r="A311" s="55"/>
      <c r="B311" s="136"/>
      <c r="C311" s="137"/>
      <c r="D311" s="137"/>
      <c r="E311" s="137"/>
      <c r="F311" s="55"/>
      <c r="G311" s="55"/>
      <c r="H311" s="55"/>
      <c r="I311" s="55"/>
      <c r="J311" s="55"/>
      <c r="K311" s="138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</row>
    <row r="312" spans="1:25" ht="13.5" customHeight="1">
      <c r="A312" s="55"/>
      <c r="B312" s="136"/>
      <c r="C312" s="137"/>
      <c r="D312" s="137"/>
      <c r="E312" s="137"/>
      <c r="F312" s="55"/>
      <c r="G312" s="55"/>
      <c r="H312" s="55"/>
      <c r="I312" s="55"/>
      <c r="J312" s="55"/>
      <c r="K312" s="138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</row>
    <row r="313" spans="1:25" ht="13.5" customHeight="1">
      <c r="A313" s="55"/>
      <c r="B313" s="136"/>
      <c r="C313" s="137"/>
      <c r="D313" s="137"/>
      <c r="E313" s="137"/>
      <c r="F313" s="55"/>
      <c r="G313" s="55"/>
      <c r="H313" s="55"/>
      <c r="I313" s="55"/>
      <c r="J313" s="55"/>
      <c r="K313" s="138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</row>
    <row r="314" spans="1:25" ht="13.5" customHeight="1">
      <c r="A314" s="55"/>
      <c r="B314" s="136"/>
      <c r="C314" s="137"/>
      <c r="D314" s="137"/>
      <c r="E314" s="137"/>
      <c r="F314" s="55"/>
      <c r="G314" s="55"/>
      <c r="H314" s="55"/>
      <c r="I314" s="55"/>
      <c r="J314" s="55"/>
      <c r="K314" s="138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</row>
    <row r="315" spans="1:25" ht="13.5" customHeight="1">
      <c r="A315" s="55"/>
      <c r="B315" s="136"/>
      <c r="C315" s="137"/>
      <c r="D315" s="137"/>
      <c r="E315" s="137"/>
      <c r="F315" s="55"/>
      <c r="G315" s="55"/>
      <c r="H315" s="55"/>
      <c r="I315" s="55"/>
      <c r="J315" s="55"/>
      <c r="K315" s="138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</row>
    <row r="316" spans="1:25" ht="13.5" customHeight="1">
      <c r="A316" s="55"/>
      <c r="B316" s="136"/>
      <c r="C316" s="137"/>
      <c r="D316" s="137"/>
      <c r="E316" s="137"/>
      <c r="F316" s="55"/>
      <c r="G316" s="55"/>
      <c r="H316" s="55"/>
      <c r="I316" s="55"/>
      <c r="J316" s="55"/>
      <c r="K316" s="138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</row>
    <row r="317" spans="1:25" ht="13.5" customHeight="1">
      <c r="A317" s="55"/>
      <c r="B317" s="136"/>
      <c r="C317" s="137"/>
      <c r="D317" s="137"/>
      <c r="E317" s="137"/>
      <c r="F317" s="55"/>
      <c r="G317" s="55"/>
      <c r="H317" s="55"/>
      <c r="I317" s="55"/>
      <c r="J317" s="55"/>
      <c r="K317" s="138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</row>
    <row r="318" spans="1:25" ht="13.5" customHeight="1">
      <c r="A318" s="55"/>
      <c r="B318" s="136"/>
      <c r="C318" s="137"/>
      <c r="D318" s="137"/>
      <c r="E318" s="137"/>
      <c r="F318" s="55"/>
      <c r="G318" s="55"/>
      <c r="H318" s="55"/>
      <c r="I318" s="55"/>
      <c r="J318" s="55"/>
      <c r="K318" s="138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</row>
    <row r="319" spans="1:25" ht="13.5" customHeight="1">
      <c r="A319" s="55"/>
      <c r="B319" s="136"/>
      <c r="C319" s="137"/>
      <c r="D319" s="137"/>
      <c r="E319" s="137"/>
      <c r="F319" s="55"/>
      <c r="G319" s="55"/>
      <c r="H319" s="55"/>
      <c r="I319" s="55"/>
      <c r="J319" s="55"/>
      <c r="K319" s="138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</row>
    <row r="320" spans="1:25" ht="13.5" customHeight="1">
      <c r="A320" s="55"/>
      <c r="B320" s="136"/>
      <c r="C320" s="137"/>
      <c r="D320" s="137"/>
      <c r="E320" s="137"/>
      <c r="F320" s="55"/>
      <c r="G320" s="55"/>
      <c r="H320" s="55"/>
      <c r="I320" s="55"/>
      <c r="J320" s="55"/>
      <c r="K320" s="138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</row>
    <row r="321" spans="1:25" ht="13.5" customHeight="1">
      <c r="A321" s="55"/>
      <c r="B321" s="136"/>
      <c r="C321" s="137"/>
      <c r="D321" s="137"/>
      <c r="E321" s="137"/>
      <c r="F321" s="55"/>
      <c r="G321" s="55"/>
      <c r="H321" s="55"/>
      <c r="I321" s="55"/>
      <c r="J321" s="55"/>
      <c r="K321" s="138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</row>
    <row r="322" spans="1:25" ht="13.5" customHeight="1">
      <c r="A322" s="55"/>
      <c r="B322" s="136"/>
      <c r="C322" s="137"/>
      <c r="D322" s="137"/>
      <c r="E322" s="137"/>
      <c r="F322" s="55"/>
      <c r="G322" s="55"/>
      <c r="H322" s="55"/>
      <c r="I322" s="55"/>
      <c r="J322" s="55"/>
      <c r="K322" s="138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</row>
    <row r="323" spans="1:25" ht="13.5" customHeight="1">
      <c r="A323" s="55"/>
      <c r="B323" s="136"/>
      <c r="C323" s="137"/>
      <c r="D323" s="137"/>
      <c r="E323" s="137"/>
      <c r="F323" s="55"/>
      <c r="G323" s="55"/>
      <c r="H323" s="55"/>
      <c r="I323" s="55"/>
      <c r="J323" s="55"/>
      <c r="K323" s="138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</row>
    <row r="324" spans="1:25" ht="13.5" customHeight="1">
      <c r="A324" s="55"/>
      <c r="B324" s="136"/>
      <c r="C324" s="137"/>
      <c r="D324" s="137"/>
      <c r="E324" s="137"/>
      <c r="F324" s="55"/>
      <c r="G324" s="55"/>
      <c r="H324" s="55"/>
      <c r="I324" s="55"/>
      <c r="J324" s="55"/>
      <c r="K324" s="138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</row>
    <row r="325" spans="1:25" ht="13.5" customHeight="1">
      <c r="A325" s="55"/>
      <c r="B325" s="136"/>
      <c r="C325" s="137"/>
      <c r="D325" s="137"/>
      <c r="E325" s="137"/>
      <c r="F325" s="55"/>
      <c r="G325" s="55"/>
      <c r="H325" s="55"/>
      <c r="I325" s="55"/>
      <c r="J325" s="55"/>
      <c r="K325" s="138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</row>
    <row r="326" spans="1:25" ht="13.5" customHeight="1">
      <c r="A326" s="55"/>
      <c r="B326" s="136"/>
      <c r="C326" s="137"/>
      <c r="D326" s="137"/>
      <c r="E326" s="137"/>
      <c r="F326" s="55"/>
      <c r="G326" s="55"/>
      <c r="H326" s="55"/>
      <c r="I326" s="55"/>
      <c r="J326" s="55"/>
      <c r="K326" s="138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</row>
    <row r="327" spans="1:25" ht="13.5" customHeight="1">
      <c r="A327" s="55"/>
      <c r="B327" s="136"/>
      <c r="C327" s="137"/>
      <c r="D327" s="137"/>
      <c r="E327" s="137"/>
      <c r="F327" s="55"/>
      <c r="G327" s="55"/>
      <c r="H327" s="55"/>
      <c r="I327" s="55"/>
      <c r="J327" s="55"/>
      <c r="K327" s="138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</row>
    <row r="328" spans="1:25" ht="13.5" customHeight="1">
      <c r="A328" s="55"/>
      <c r="B328" s="136"/>
      <c r="C328" s="137"/>
      <c r="D328" s="137"/>
      <c r="E328" s="137"/>
      <c r="F328" s="55"/>
      <c r="G328" s="55"/>
      <c r="H328" s="55"/>
      <c r="I328" s="55"/>
      <c r="J328" s="55"/>
      <c r="K328" s="138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</row>
    <row r="329" spans="1:25" ht="13.5" customHeight="1">
      <c r="A329" s="55"/>
      <c r="B329" s="136"/>
      <c r="C329" s="137"/>
      <c r="D329" s="137"/>
      <c r="E329" s="137"/>
      <c r="F329" s="55"/>
      <c r="G329" s="55"/>
      <c r="H329" s="55"/>
      <c r="I329" s="55"/>
      <c r="J329" s="55"/>
      <c r="K329" s="138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</row>
    <row r="330" spans="1:25" ht="13.5" customHeight="1">
      <c r="A330" s="55"/>
      <c r="B330" s="136"/>
      <c r="C330" s="137"/>
      <c r="D330" s="137"/>
      <c r="E330" s="137"/>
      <c r="F330" s="55"/>
      <c r="G330" s="55"/>
      <c r="H330" s="55"/>
      <c r="I330" s="55"/>
      <c r="J330" s="55"/>
      <c r="K330" s="138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</row>
    <row r="331" spans="1:25" ht="13.5" customHeight="1">
      <c r="A331" s="55"/>
      <c r="B331" s="136"/>
      <c r="C331" s="137"/>
      <c r="D331" s="137"/>
      <c r="E331" s="137"/>
      <c r="F331" s="55"/>
      <c r="G331" s="55"/>
      <c r="H331" s="55"/>
      <c r="I331" s="55"/>
      <c r="J331" s="55"/>
      <c r="K331" s="138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</row>
    <row r="332" spans="1:25" ht="13.5" customHeight="1">
      <c r="A332" s="55"/>
      <c r="B332" s="136"/>
      <c r="C332" s="137"/>
      <c r="D332" s="137"/>
      <c r="E332" s="137"/>
      <c r="F332" s="55"/>
      <c r="G332" s="55"/>
      <c r="H332" s="55"/>
      <c r="I332" s="55"/>
      <c r="J332" s="55"/>
      <c r="K332" s="138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</row>
    <row r="333" spans="1:25" ht="13.5" customHeight="1">
      <c r="A333" s="55"/>
      <c r="B333" s="136"/>
      <c r="C333" s="137"/>
      <c r="D333" s="137"/>
      <c r="E333" s="137"/>
      <c r="F333" s="55"/>
      <c r="G333" s="55"/>
      <c r="H333" s="55"/>
      <c r="I333" s="55"/>
      <c r="J333" s="55"/>
      <c r="K333" s="138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</row>
    <row r="334" spans="1:25" ht="13.5" customHeight="1">
      <c r="A334" s="55"/>
      <c r="B334" s="136"/>
      <c r="C334" s="137"/>
      <c r="D334" s="137"/>
      <c r="E334" s="137"/>
      <c r="F334" s="55"/>
      <c r="G334" s="55"/>
      <c r="H334" s="55"/>
      <c r="I334" s="55"/>
      <c r="J334" s="55"/>
      <c r="K334" s="138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</row>
    <row r="335" spans="1:25" ht="13.5" customHeight="1">
      <c r="A335" s="55"/>
      <c r="B335" s="136"/>
      <c r="C335" s="137"/>
      <c r="D335" s="137"/>
      <c r="E335" s="137"/>
      <c r="F335" s="55"/>
      <c r="G335" s="55"/>
      <c r="H335" s="55"/>
      <c r="I335" s="55"/>
      <c r="J335" s="55"/>
      <c r="K335" s="138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</row>
    <row r="336" spans="1:25" ht="13.5" customHeight="1">
      <c r="A336" s="55"/>
      <c r="B336" s="136"/>
      <c r="C336" s="137"/>
      <c r="D336" s="137"/>
      <c r="E336" s="137"/>
      <c r="F336" s="55"/>
      <c r="G336" s="55"/>
      <c r="H336" s="55"/>
      <c r="I336" s="55"/>
      <c r="J336" s="55"/>
      <c r="K336" s="138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</row>
    <row r="337" spans="1:25" ht="13.5" customHeight="1">
      <c r="A337" s="55"/>
      <c r="B337" s="136"/>
      <c r="C337" s="137"/>
      <c r="D337" s="137"/>
      <c r="E337" s="137"/>
      <c r="F337" s="55"/>
      <c r="G337" s="55"/>
      <c r="H337" s="55"/>
      <c r="I337" s="55"/>
      <c r="J337" s="55"/>
      <c r="K337" s="138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</row>
    <row r="338" spans="1:25" ht="13.5" customHeight="1">
      <c r="A338" s="55"/>
      <c r="B338" s="136"/>
      <c r="C338" s="137"/>
      <c r="D338" s="137"/>
      <c r="E338" s="137"/>
      <c r="F338" s="55"/>
      <c r="G338" s="55"/>
      <c r="H338" s="55"/>
      <c r="I338" s="55"/>
      <c r="J338" s="55"/>
      <c r="K338" s="138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</row>
    <row r="339" spans="1:25" ht="13.5" customHeight="1">
      <c r="A339" s="55"/>
      <c r="B339" s="136"/>
      <c r="C339" s="137"/>
      <c r="D339" s="137"/>
      <c r="E339" s="137"/>
      <c r="F339" s="55"/>
      <c r="G339" s="55"/>
      <c r="H339" s="55"/>
      <c r="I339" s="55"/>
      <c r="J339" s="55"/>
      <c r="K339" s="138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</row>
    <row r="340" spans="1:25" ht="13.5" customHeight="1">
      <c r="A340" s="55"/>
      <c r="B340" s="136"/>
      <c r="C340" s="137"/>
      <c r="D340" s="137"/>
      <c r="E340" s="137"/>
      <c r="F340" s="55"/>
      <c r="G340" s="55"/>
      <c r="H340" s="55"/>
      <c r="I340" s="55"/>
      <c r="J340" s="55"/>
      <c r="K340" s="138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</row>
    <row r="341" spans="1:25" ht="13.5" customHeight="1">
      <c r="A341" s="55"/>
      <c r="B341" s="136"/>
      <c r="C341" s="137"/>
      <c r="D341" s="137"/>
      <c r="E341" s="137"/>
      <c r="F341" s="55"/>
      <c r="G341" s="55"/>
      <c r="H341" s="55"/>
      <c r="I341" s="55"/>
      <c r="J341" s="55"/>
      <c r="K341" s="138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</row>
    <row r="342" spans="1:25" ht="13.5" customHeight="1">
      <c r="A342" s="55"/>
      <c r="B342" s="136"/>
      <c r="C342" s="137"/>
      <c r="D342" s="137"/>
      <c r="E342" s="137"/>
      <c r="F342" s="55"/>
      <c r="G342" s="55"/>
      <c r="H342" s="55"/>
      <c r="I342" s="55"/>
      <c r="J342" s="55"/>
      <c r="K342" s="138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</row>
    <row r="343" spans="1:25" ht="13.5" customHeight="1">
      <c r="A343" s="55"/>
      <c r="B343" s="136"/>
      <c r="C343" s="137"/>
      <c r="D343" s="137"/>
      <c r="E343" s="137"/>
      <c r="F343" s="55"/>
      <c r="G343" s="55"/>
      <c r="H343" s="55"/>
      <c r="I343" s="55"/>
      <c r="J343" s="55"/>
      <c r="K343" s="138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</row>
    <row r="344" spans="1:25" ht="13.5" customHeight="1">
      <c r="A344" s="55"/>
      <c r="B344" s="136"/>
      <c r="C344" s="137"/>
      <c r="D344" s="137"/>
      <c r="E344" s="137"/>
      <c r="F344" s="55"/>
      <c r="G344" s="55"/>
      <c r="H344" s="55"/>
      <c r="I344" s="55"/>
      <c r="J344" s="55"/>
      <c r="K344" s="138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</row>
    <row r="345" spans="1:25" ht="13.5" customHeight="1">
      <c r="A345" s="55"/>
      <c r="B345" s="136"/>
      <c r="C345" s="137"/>
      <c r="D345" s="137"/>
      <c r="E345" s="137"/>
      <c r="F345" s="55"/>
      <c r="G345" s="55"/>
      <c r="H345" s="55"/>
      <c r="I345" s="55"/>
      <c r="J345" s="55"/>
      <c r="K345" s="138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</row>
    <row r="346" spans="1:25" ht="13.5" customHeight="1">
      <c r="A346" s="55"/>
      <c r="B346" s="136"/>
      <c r="C346" s="137"/>
      <c r="D346" s="137"/>
      <c r="E346" s="137"/>
      <c r="F346" s="55"/>
      <c r="G346" s="55"/>
      <c r="H346" s="55"/>
      <c r="I346" s="55"/>
      <c r="J346" s="55"/>
      <c r="K346" s="138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</row>
    <row r="347" spans="1:25" ht="13.5" customHeight="1">
      <c r="A347" s="55"/>
      <c r="B347" s="136"/>
      <c r="C347" s="137"/>
      <c r="D347" s="137"/>
      <c r="E347" s="137"/>
      <c r="F347" s="55"/>
      <c r="G347" s="55"/>
      <c r="H347" s="55"/>
      <c r="I347" s="55"/>
      <c r="J347" s="55"/>
      <c r="K347" s="138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</row>
    <row r="348" spans="1:25" ht="13.5" customHeight="1">
      <c r="A348" s="55"/>
      <c r="B348" s="136"/>
      <c r="C348" s="137"/>
      <c r="D348" s="137"/>
      <c r="E348" s="137"/>
      <c r="F348" s="55"/>
      <c r="G348" s="55"/>
      <c r="H348" s="55"/>
      <c r="I348" s="55"/>
      <c r="J348" s="55"/>
      <c r="K348" s="138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</row>
    <row r="349" spans="1:25" ht="13.5" customHeight="1">
      <c r="A349" s="55"/>
      <c r="B349" s="136"/>
      <c r="C349" s="137"/>
      <c r="D349" s="137"/>
      <c r="E349" s="137"/>
      <c r="F349" s="55"/>
      <c r="G349" s="55"/>
      <c r="H349" s="55"/>
      <c r="I349" s="55"/>
      <c r="J349" s="55"/>
      <c r="K349" s="138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</row>
    <row r="350" spans="1:25" ht="13.5" customHeight="1">
      <c r="A350" s="55"/>
      <c r="B350" s="136"/>
      <c r="C350" s="137"/>
      <c r="D350" s="137"/>
      <c r="E350" s="137"/>
      <c r="F350" s="55"/>
      <c r="G350" s="55"/>
      <c r="H350" s="55"/>
      <c r="I350" s="55"/>
      <c r="J350" s="55"/>
      <c r="K350" s="138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</row>
    <row r="351" spans="1:25" ht="13.5" customHeight="1">
      <c r="A351" s="55"/>
      <c r="B351" s="136"/>
      <c r="C351" s="137"/>
      <c r="D351" s="137"/>
      <c r="E351" s="137"/>
      <c r="F351" s="55"/>
      <c r="G351" s="55"/>
      <c r="H351" s="55"/>
      <c r="I351" s="55"/>
      <c r="J351" s="55"/>
      <c r="K351" s="138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</row>
    <row r="352" spans="1:25" ht="13.5" customHeight="1">
      <c r="A352" s="55"/>
      <c r="B352" s="136"/>
      <c r="C352" s="137"/>
      <c r="D352" s="137"/>
      <c r="E352" s="137"/>
      <c r="F352" s="55"/>
      <c r="G352" s="55"/>
      <c r="H352" s="55"/>
      <c r="I352" s="55"/>
      <c r="J352" s="55"/>
      <c r="K352" s="138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</row>
    <row r="353" spans="1:25" ht="13.5" customHeight="1">
      <c r="A353" s="55"/>
      <c r="B353" s="136"/>
      <c r="C353" s="137"/>
      <c r="D353" s="137"/>
      <c r="E353" s="137"/>
      <c r="F353" s="55"/>
      <c r="G353" s="55"/>
      <c r="H353" s="55"/>
      <c r="I353" s="55"/>
      <c r="J353" s="55"/>
      <c r="K353" s="138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5" ht="13.5" customHeight="1">
      <c r="A354" s="55"/>
      <c r="B354" s="136"/>
      <c r="C354" s="137"/>
      <c r="D354" s="137"/>
      <c r="E354" s="137"/>
      <c r="F354" s="55"/>
      <c r="G354" s="55"/>
      <c r="H354" s="55"/>
      <c r="I354" s="55"/>
      <c r="J354" s="55"/>
      <c r="K354" s="138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5" ht="13.5" customHeight="1">
      <c r="A355" s="55"/>
      <c r="B355" s="136"/>
      <c r="C355" s="137"/>
      <c r="D355" s="137"/>
      <c r="E355" s="137"/>
      <c r="F355" s="55"/>
      <c r="G355" s="55"/>
      <c r="H355" s="55"/>
      <c r="I355" s="55"/>
      <c r="J355" s="55"/>
      <c r="K355" s="138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</row>
    <row r="356" spans="1:25" ht="13.5" customHeight="1">
      <c r="A356" s="55"/>
      <c r="B356" s="136"/>
      <c r="C356" s="137"/>
      <c r="D356" s="137"/>
      <c r="E356" s="137"/>
      <c r="F356" s="55"/>
      <c r="G356" s="55"/>
      <c r="H356" s="55"/>
      <c r="I356" s="55"/>
      <c r="J356" s="55"/>
      <c r="K356" s="138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5" ht="13.5" customHeight="1">
      <c r="A357" s="55"/>
      <c r="B357" s="136"/>
      <c r="C357" s="137"/>
      <c r="D357" s="137"/>
      <c r="E357" s="137"/>
      <c r="F357" s="55"/>
      <c r="G357" s="55"/>
      <c r="H357" s="55"/>
      <c r="I357" s="55"/>
      <c r="J357" s="55"/>
      <c r="K357" s="138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</row>
    <row r="358" spans="1:25" ht="13.5" customHeight="1">
      <c r="A358" s="55"/>
      <c r="B358" s="136"/>
      <c r="C358" s="137"/>
      <c r="D358" s="137"/>
      <c r="E358" s="137"/>
      <c r="F358" s="55"/>
      <c r="G358" s="55"/>
      <c r="H358" s="55"/>
      <c r="I358" s="55"/>
      <c r="J358" s="55"/>
      <c r="K358" s="138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</row>
    <row r="359" spans="1:25" ht="13.5" customHeight="1">
      <c r="A359" s="55"/>
      <c r="B359" s="136"/>
      <c r="C359" s="137"/>
      <c r="D359" s="137"/>
      <c r="E359" s="137"/>
      <c r="F359" s="55"/>
      <c r="G359" s="55"/>
      <c r="H359" s="55"/>
      <c r="I359" s="55"/>
      <c r="J359" s="55"/>
      <c r="K359" s="138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ht="13.5" customHeight="1">
      <c r="A360" s="55"/>
      <c r="B360" s="136"/>
      <c r="C360" s="137"/>
      <c r="D360" s="137"/>
      <c r="E360" s="137"/>
      <c r="F360" s="55"/>
      <c r="G360" s="55"/>
      <c r="H360" s="55"/>
      <c r="I360" s="55"/>
      <c r="J360" s="55"/>
      <c r="K360" s="138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</row>
    <row r="361" spans="1:25" ht="13.5" customHeight="1">
      <c r="A361" s="55"/>
      <c r="B361" s="136"/>
      <c r="C361" s="137"/>
      <c r="D361" s="137"/>
      <c r="E361" s="137"/>
      <c r="F361" s="55"/>
      <c r="G361" s="55"/>
      <c r="H361" s="55"/>
      <c r="I361" s="55"/>
      <c r="J361" s="55"/>
      <c r="K361" s="138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</row>
    <row r="362" spans="1:25" ht="13.5" customHeight="1">
      <c r="A362" s="55"/>
      <c r="B362" s="136"/>
      <c r="C362" s="137"/>
      <c r="D362" s="137"/>
      <c r="E362" s="137"/>
      <c r="F362" s="55"/>
      <c r="G362" s="55"/>
      <c r="H362" s="55"/>
      <c r="I362" s="55"/>
      <c r="J362" s="55"/>
      <c r="K362" s="138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</row>
    <row r="363" spans="1:25" ht="13.5" customHeight="1">
      <c r="A363" s="55"/>
      <c r="B363" s="136"/>
      <c r="C363" s="137"/>
      <c r="D363" s="137"/>
      <c r="E363" s="137"/>
      <c r="F363" s="55"/>
      <c r="G363" s="55"/>
      <c r="H363" s="55"/>
      <c r="I363" s="55"/>
      <c r="J363" s="55"/>
      <c r="K363" s="138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</row>
    <row r="364" spans="1:25" ht="13.5" customHeight="1">
      <c r="A364" s="55"/>
      <c r="B364" s="136"/>
      <c r="C364" s="137"/>
      <c r="D364" s="137"/>
      <c r="E364" s="137"/>
      <c r="F364" s="55"/>
      <c r="G364" s="55"/>
      <c r="H364" s="55"/>
      <c r="I364" s="55"/>
      <c r="J364" s="55"/>
      <c r="K364" s="138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</row>
    <row r="365" spans="1:25" ht="13.5" customHeight="1">
      <c r="A365" s="55"/>
      <c r="B365" s="136"/>
      <c r="C365" s="137"/>
      <c r="D365" s="137"/>
      <c r="E365" s="137"/>
      <c r="F365" s="55"/>
      <c r="G365" s="55"/>
      <c r="H365" s="55"/>
      <c r="I365" s="55"/>
      <c r="J365" s="55"/>
      <c r="K365" s="138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ht="13.5" customHeight="1">
      <c r="A366" s="55"/>
      <c r="B366" s="136"/>
      <c r="C366" s="137"/>
      <c r="D366" s="137"/>
      <c r="E366" s="137"/>
      <c r="F366" s="55"/>
      <c r="G366" s="55"/>
      <c r="H366" s="55"/>
      <c r="I366" s="55"/>
      <c r="J366" s="55"/>
      <c r="K366" s="138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ht="13.5" customHeight="1">
      <c r="A367" s="55"/>
      <c r="B367" s="136"/>
      <c r="C367" s="137"/>
      <c r="D367" s="137"/>
      <c r="E367" s="137"/>
      <c r="F367" s="55"/>
      <c r="G367" s="55"/>
      <c r="H367" s="55"/>
      <c r="I367" s="55"/>
      <c r="J367" s="55"/>
      <c r="K367" s="138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</row>
    <row r="368" spans="1:25" ht="13.5" customHeight="1">
      <c r="A368" s="55"/>
      <c r="B368" s="136"/>
      <c r="C368" s="137"/>
      <c r="D368" s="137"/>
      <c r="E368" s="137"/>
      <c r="F368" s="55"/>
      <c r="G368" s="55"/>
      <c r="H368" s="55"/>
      <c r="I368" s="55"/>
      <c r="J368" s="55"/>
      <c r="K368" s="138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</row>
    <row r="369" spans="1:25" ht="13.5" customHeight="1">
      <c r="A369" s="55"/>
      <c r="B369" s="136"/>
      <c r="C369" s="137"/>
      <c r="D369" s="137"/>
      <c r="E369" s="137"/>
      <c r="F369" s="55"/>
      <c r="G369" s="55"/>
      <c r="H369" s="55"/>
      <c r="I369" s="55"/>
      <c r="J369" s="55"/>
      <c r="K369" s="138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</row>
    <row r="370" spans="1:25" ht="13.5" customHeight="1">
      <c r="A370" s="55"/>
      <c r="B370" s="136"/>
      <c r="C370" s="137"/>
      <c r="D370" s="137"/>
      <c r="E370" s="137"/>
      <c r="F370" s="55"/>
      <c r="G370" s="55"/>
      <c r="H370" s="55"/>
      <c r="I370" s="55"/>
      <c r="J370" s="55"/>
      <c r="K370" s="138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</row>
    <row r="371" spans="1:25" ht="13.5" customHeight="1">
      <c r="A371" s="55"/>
      <c r="B371" s="136"/>
      <c r="C371" s="137"/>
      <c r="D371" s="137"/>
      <c r="E371" s="137"/>
      <c r="F371" s="55"/>
      <c r="G371" s="55"/>
      <c r="H371" s="55"/>
      <c r="I371" s="55"/>
      <c r="J371" s="55"/>
      <c r="K371" s="138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</row>
    <row r="372" spans="1:25" ht="13.5" customHeight="1">
      <c r="A372" s="55"/>
      <c r="B372" s="136"/>
      <c r="C372" s="137"/>
      <c r="D372" s="137"/>
      <c r="E372" s="137"/>
      <c r="F372" s="55"/>
      <c r="G372" s="55"/>
      <c r="H372" s="55"/>
      <c r="I372" s="55"/>
      <c r="J372" s="55"/>
      <c r="K372" s="138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</row>
    <row r="373" spans="1:25" ht="13.5" customHeight="1">
      <c r="A373" s="55"/>
      <c r="B373" s="136"/>
      <c r="C373" s="137"/>
      <c r="D373" s="137"/>
      <c r="E373" s="137"/>
      <c r="F373" s="55"/>
      <c r="G373" s="55"/>
      <c r="H373" s="55"/>
      <c r="I373" s="55"/>
      <c r="J373" s="55"/>
      <c r="K373" s="138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</row>
    <row r="374" spans="1:25" ht="13.5" customHeight="1">
      <c r="A374" s="55"/>
      <c r="B374" s="136"/>
      <c r="C374" s="137"/>
      <c r="D374" s="137"/>
      <c r="E374" s="137"/>
      <c r="F374" s="55"/>
      <c r="G374" s="55"/>
      <c r="H374" s="55"/>
      <c r="I374" s="55"/>
      <c r="J374" s="55"/>
      <c r="K374" s="138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</row>
    <row r="375" spans="1:25" ht="13.5" customHeight="1">
      <c r="A375" s="55"/>
      <c r="B375" s="136"/>
      <c r="C375" s="137"/>
      <c r="D375" s="137"/>
      <c r="E375" s="137"/>
      <c r="F375" s="55"/>
      <c r="G375" s="55"/>
      <c r="H375" s="55"/>
      <c r="I375" s="55"/>
      <c r="J375" s="55"/>
      <c r="K375" s="138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</row>
    <row r="376" spans="1:25" ht="13.5" customHeight="1">
      <c r="A376" s="55"/>
      <c r="B376" s="136"/>
      <c r="C376" s="137"/>
      <c r="D376" s="137"/>
      <c r="E376" s="137"/>
      <c r="F376" s="55"/>
      <c r="G376" s="55"/>
      <c r="H376" s="55"/>
      <c r="I376" s="55"/>
      <c r="J376" s="55"/>
      <c r="K376" s="138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</row>
    <row r="377" spans="1:25" ht="13.5" customHeight="1">
      <c r="A377" s="55"/>
      <c r="B377" s="136"/>
      <c r="C377" s="137"/>
      <c r="D377" s="137"/>
      <c r="E377" s="137"/>
      <c r="F377" s="55"/>
      <c r="G377" s="55"/>
      <c r="H377" s="55"/>
      <c r="I377" s="55"/>
      <c r="J377" s="55"/>
      <c r="K377" s="138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</row>
    <row r="378" spans="1:25" ht="13.5" customHeight="1">
      <c r="A378" s="55"/>
      <c r="B378" s="136"/>
      <c r="C378" s="137"/>
      <c r="D378" s="137"/>
      <c r="E378" s="137"/>
      <c r="F378" s="55"/>
      <c r="G378" s="55"/>
      <c r="H378" s="55"/>
      <c r="I378" s="55"/>
      <c r="J378" s="55"/>
      <c r="K378" s="138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</row>
    <row r="379" spans="1:25" ht="13.5" customHeight="1">
      <c r="A379" s="55"/>
      <c r="B379" s="136"/>
      <c r="C379" s="137"/>
      <c r="D379" s="137"/>
      <c r="E379" s="137"/>
      <c r="F379" s="55"/>
      <c r="G379" s="55"/>
      <c r="H379" s="55"/>
      <c r="I379" s="55"/>
      <c r="J379" s="55"/>
      <c r="K379" s="138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</row>
    <row r="380" spans="1:25" ht="13.5" customHeight="1">
      <c r="A380" s="55"/>
      <c r="B380" s="136"/>
      <c r="C380" s="137"/>
      <c r="D380" s="137"/>
      <c r="E380" s="137"/>
      <c r="F380" s="55"/>
      <c r="G380" s="55"/>
      <c r="H380" s="55"/>
      <c r="I380" s="55"/>
      <c r="J380" s="55"/>
      <c r="K380" s="138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</row>
    <row r="381" spans="1:25" ht="13.5" customHeight="1">
      <c r="A381" s="55"/>
      <c r="B381" s="136"/>
      <c r="C381" s="137"/>
      <c r="D381" s="137"/>
      <c r="E381" s="137"/>
      <c r="F381" s="55"/>
      <c r="G381" s="55"/>
      <c r="H381" s="55"/>
      <c r="I381" s="55"/>
      <c r="J381" s="55"/>
      <c r="K381" s="138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</row>
    <row r="382" spans="1:25" ht="13.5" customHeight="1">
      <c r="A382" s="55"/>
      <c r="B382" s="136"/>
      <c r="C382" s="137"/>
      <c r="D382" s="137"/>
      <c r="E382" s="137"/>
      <c r="F382" s="55"/>
      <c r="G382" s="55"/>
      <c r="H382" s="55"/>
      <c r="I382" s="55"/>
      <c r="J382" s="55"/>
      <c r="K382" s="138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</row>
    <row r="383" spans="1:25" ht="13.5" customHeight="1">
      <c r="A383" s="55"/>
      <c r="B383" s="136"/>
      <c r="C383" s="137"/>
      <c r="D383" s="137"/>
      <c r="E383" s="137"/>
      <c r="F383" s="55"/>
      <c r="G383" s="55"/>
      <c r="H383" s="55"/>
      <c r="I383" s="55"/>
      <c r="J383" s="55"/>
      <c r="K383" s="138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</row>
    <row r="384" spans="1:25" ht="13.5" customHeight="1">
      <c r="A384" s="55"/>
      <c r="B384" s="136"/>
      <c r="C384" s="137"/>
      <c r="D384" s="137"/>
      <c r="E384" s="137"/>
      <c r="F384" s="55"/>
      <c r="G384" s="55"/>
      <c r="H384" s="55"/>
      <c r="I384" s="55"/>
      <c r="J384" s="55"/>
      <c r="K384" s="138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</row>
    <row r="385" spans="1:25" ht="13.5" customHeight="1">
      <c r="A385" s="55"/>
      <c r="B385" s="136"/>
      <c r="C385" s="137"/>
      <c r="D385" s="137"/>
      <c r="E385" s="137"/>
      <c r="F385" s="55"/>
      <c r="G385" s="55"/>
      <c r="H385" s="55"/>
      <c r="I385" s="55"/>
      <c r="J385" s="55"/>
      <c r="K385" s="138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</row>
    <row r="386" spans="1:25" ht="13.5" customHeight="1">
      <c r="A386" s="55"/>
      <c r="B386" s="136"/>
      <c r="C386" s="137"/>
      <c r="D386" s="137"/>
      <c r="E386" s="137"/>
      <c r="F386" s="55"/>
      <c r="G386" s="55"/>
      <c r="H386" s="55"/>
      <c r="I386" s="55"/>
      <c r="J386" s="55"/>
      <c r="K386" s="138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</row>
    <row r="387" spans="1:25" ht="13.5" customHeight="1">
      <c r="A387" s="55"/>
      <c r="B387" s="136"/>
      <c r="C387" s="137"/>
      <c r="D387" s="137"/>
      <c r="E387" s="137"/>
      <c r="F387" s="55"/>
      <c r="G387" s="55"/>
      <c r="H387" s="55"/>
      <c r="I387" s="55"/>
      <c r="J387" s="55"/>
      <c r="K387" s="138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</row>
    <row r="388" spans="1:25" ht="13.5" customHeight="1">
      <c r="A388" s="55"/>
      <c r="B388" s="136"/>
      <c r="C388" s="137"/>
      <c r="D388" s="137"/>
      <c r="E388" s="137"/>
      <c r="F388" s="55"/>
      <c r="G388" s="55"/>
      <c r="H388" s="55"/>
      <c r="I388" s="55"/>
      <c r="J388" s="55"/>
      <c r="K388" s="138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</row>
    <row r="389" spans="1:25" ht="13.5" customHeight="1">
      <c r="A389" s="55"/>
      <c r="B389" s="136"/>
      <c r="C389" s="137"/>
      <c r="D389" s="137"/>
      <c r="E389" s="137"/>
      <c r="F389" s="55"/>
      <c r="G389" s="55"/>
      <c r="H389" s="55"/>
      <c r="I389" s="55"/>
      <c r="J389" s="55"/>
      <c r="K389" s="138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</row>
    <row r="390" spans="1:25" ht="13.5" customHeight="1">
      <c r="A390" s="55"/>
      <c r="B390" s="136"/>
      <c r="C390" s="137"/>
      <c r="D390" s="137"/>
      <c r="E390" s="137"/>
      <c r="F390" s="55"/>
      <c r="G390" s="55"/>
      <c r="H390" s="55"/>
      <c r="I390" s="55"/>
      <c r="J390" s="55"/>
      <c r="K390" s="138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</row>
    <row r="391" spans="1:25" ht="13.5" customHeight="1">
      <c r="A391" s="55"/>
      <c r="B391" s="136"/>
      <c r="C391" s="137"/>
      <c r="D391" s="137"/>
      <c r="E391" s="137"/>
      <c r="F391" s="55"/>
      <c r="G391" s="55"/>
      <c r="H391" s="55"/>
      <c r="I391" s="55"/>
      <c r="J391" s="55"/>
      <c r="K391" s="138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</row>
    <row r="392" spans="1:25" ht="13.5" customHeight="1">
      <c r="A392" s="55"/>
      <c r="B392" s="136"/>
      <c r="C392" s="137"/>
      <c r="D392" s="137"/>
      <c r="E392" s="137"/>
      <c r="F392" s="55"/>
      <c r="G392" s="55"/>
      <c r="H392" s="55"/>
      <c r="I392" s="55"/>
      <c r="J392" s="55"/>
      <c r="K392" s="138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</row>
    <row r="393" spans="1:25" ht="13.5" customHeight="1">
      <c r="A393" s="55"/>
      <c r="B393" s="136"/>
      <c r="C393" s="137"/>
      <c r="D393" s="137"/>
      <c r="E393" s="137"/>
      <c r="F393" s="55"/>
      <c r="G393" s="55"/>
      <c r="H393" s="55"/>
      <c r="I393" s="55"/>
      <c r="J393" s="55"/>
      <c r="K393" s="138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</row>
    <row r="394" spans="1:25" ht="13.5" customHeight="1">
      <c r="A394" s="55"/>
      <c r="B394" s="136"/>
      <c r="C394" s="137"/>
      <c r="D394" s="137"/>
      <c r="E394" s="137"/>
      <c r="F394" s="55"/>
      <c r="G394" s="55"/>
      <c r="H394" s="55"/>
      <c r="I394" s="55"/>
      <c r="J394" s="55"/>
      <c r="K394" s="138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</row>
    <row r="395" spans="1:25" ht="13.5" customHeight="1">
      <c r="A395" s="55"/>
      <c r="B395" s="136"/>
      <c r="C395" s="137"/>
      <c r="D395" s="137"/>
      <c r="E395" s="137"/>
      <c r="F395" s="55"/>
      <c r="G395" s="55"/>
      <c r="H395" s="55"/>
      <c r="I395" s="55"/>
      <c r="J395" s="55"/>
      <c r="K395" s="138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</row>
    <row r="396" spans="1:25" ht="13.5" customHeight="1">
      <c r="A396" s="55"/>
      <c r="B396" s="136"/>
      <c r="C396" s="137"/>
      <c r="D396" s="137"/>
      <c r="E396" s="137"/>
      <c r="F396" s="55"/>
      <c r="G396" s="55"/>
      <c r="H396" s="55"/>
      <c r="I396" s="55"/>
      <c r="J396" s="55"/>
      <c r="K396" s="138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</row>
    <row r="397" spans="1:25" ht="13.5" customHeight="1">
      <c r="A397" s="55"/>
      <c r="B397" s="136"/>
      <c r="C397" s="137"/>
      <c r="D397" s="137"/>
      <c r="E397" s="137"/>
      <c r="F397" s="55"/>
      <c r="G397" s="55"/>
      <c r="H397" s="55"/>
      <c r="I397" s="55"/>
      <c r="J397" s="55"/>
      <c r="K397" s="138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</row>
    <row r="398" spans="1:25" ht="13.5" customHeight="1">
      <c r="A398" s="55"/>
      <c r="B398" s="136"/>
      <c r="C398" s="137"/>
      <c r="D398" s="137"/>
      <c r="E398" s="137"/>
      <c r="F398" s="55"/>
      <c r="G398" s="55"/>
      <c r="H398" s="55"/>
      <c r="I398" s="55"/>
      <c r="J398" s="55"/>
      <c r="K398" s="138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</row>
    <row r="399" spans="1:25" ht="13.5" customHeight="1">
      <c r="A399" s="55"/>
      <c r="B399" s="136"/>
      <c r="C399" s="137"/>
      <c r="D399" s="137"/>
      <c r="E399" s="137"/>
      <c r="F399" s="55"/>
      <c r="G399" s="55"/>
      <c r="H399" s="55"/>
      <c r="I399" s="55"/>
      <c r="J399" s="55"/>
      <c r="K399" s="138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</row>
    <row r="400" spans="1:25" ht="13.5" customHeight="1">
      <c r="A400" s="55"/>
      <c r="B400" s="136"/>
      <c r="C400" s="137"/>
      <c r="D400" s="137"/>
      <c r="E400" s="137"/>
      <c r="F400" s="55"/>
      <c r="G400" s="55"/>
      <c r="H400" s="55"/>
      <c r="I400" s="55"/>
      <c r="J400" s="55"/>
      <c r="K400" s="138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</row>
    <row r="401" spans="1:25" ht="13.5" customHeight="1">
      <c r="A401" s="55"/>
      <c r="B401" s="136"/>
      <c r="C401" s="137"/>
      <c r="D401" s="137"/>
      <c r="E401" s="137"/>
      <c r="F401" s="55"/>
      <c r="G401" s="55"/>
      <c r="H401" s="55"/>
      <c r="I401" s="55"/>
      <c r="J401" s="55"/>
      <c r="K401" s="138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</row>
    <row r="402" spans="1:25" ht="13.5" customHeight="1">
      <c r="A402" s="55"/>
      <c r="B402" s="136"/>
      <c r="C402" s="137"/>
      <c r="D402" s="137"/>
      <c r="E402" s="137"/>
      <c r="F402" s="55"/>
      <c r="G402" s="55"/>
      <c r="H402" s="55"/>
      <c r="I402" s="55"/>
      <c r="J402" s="55"/>
      <c r="K402" s="138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</row>
    <row r="403" spans="1:25" ht="13.5" customHeight="1">
      <c r="A403" s="55"/>
      <c r="B403" s="136"/>
      <c r="C403" s="137"/>
      <c r="D403" s="137"/>
      <c r="E403" s="137"/>
      <c r="F403" s="55"/>
      <c r="G403" s="55"/>
      <c r="H403" s="55"/>
      <c r="I403" s="55"/>
      <c r="J403" s="55"/>
      <c r="K403" s="138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</row>
    <row r="404" spans="1:25" ht="13.5" customHeight="1">
      <c r="A404" s="55"/>
      <c r="B404" s="136"/>
      <c r="C404" s="137"/>
      <c r="D404" s="137"/>
      <c r="E404" s="137"/>
      <c r="F404" s="55"/>
      <c r="G404" s="55"/>
      <c r="H404" s="55"/>
      <c r="I404" s="55"/>
      <c r="J404" s="55"/>
      <c r="K404" s="138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</row>
    <row r="405" spans="1:25" ht="13.5" customHeight="1">
      <c r="A405" s="55"/>
      <c r="B405" s="136"/>
      <c r="C405" s="137"/>
      <c r="D405" s="137"/>
      <c r="E405" s="137"/>
      <c r="F405" s="55"/>
      <c r="G405" s="55"/>
      <c r="H405" s="55"/>
      <c r="I405" s="55"/>
      <c r="J405" s="55"/>
      <c r="K405" s="138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</row>
    <row r="406" spans="1:25" ht="13.5" customHeight="1">
      <c r="A406" s="55"/>
      <c r="B406" s="136"/>
      <c r="C406" s="137"/>
      <c r="D406" s="137"/>
      <c r="E406" s="137"/>
      <c r="F406" s="55"/>
      <c r="G406" s="55"/>
      <c r="H406" s="55"/>
      <c r="I406" s="55"/>
      <c r="J406" s="55"/>
      <c r="K406" s="138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</row>
    <row r="407" spans="1:25" ht="13.5" customHeight="1">
      <c r="A407" s="55"/>
      <c r="B407" s="136"/>
      <c r="C407" s="137"/>
      <c r="D407" s="137"/>
      <c r="E407" s="137"/>
      <c r="F407" s="55"/>
      <c r="G407" s="55"/>
      <c r="H407" s="55"/>
      <c r="I407" s="55"/>
      <c r="J407" s="55"/>
      <c r="K407" s="138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</row>
    <row r="408" spans="1:25" ht="13.5" customHeight="1">
      <c r="A408" s="55"/>
      <c r="B408" s="136"/>
      <c r="C408" s="137"/>
      <c r="D408" s="137"/>
      <c r="E408" s="137"/>
      <c r="F408" s="55"/>
      <c r="G408" s="55"/>
      <c r="H408" s="55"/>
      <c r="I408" s="55"/>
      <c r="J408" s="55"/>
      <c r="K408" s="138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</row>
    <row r="409" spans="1:25" ht="13.5" customHeight="1">
      <c r="A409" s="55"/>
      <c r="B409" s="136"/>
      <c r="C409" s="137"/>
      <c r="D409" s="137"/>
      <c r="E409" s="137"/>
      <c r="F409" s="55"/>
      <c r="G409" s="55"/>
      <c r="H409" s="55"/>
      <c r="I409" s="55"/>
      <c r="J409" s="55"/>
      <c r="K409" s="138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</row>
    <row r="410" spans="1:25" ht="13.5" customHeight="1">
      <c r="A410" s="55"/>
      <c r="B410" s="136"/>
      <c r="C410" s="137"/>
      <c r="D410" s="137"/>
      <c r="E410" s="137"/>
      <c r="F410" s="55"/>
      <c r="G410" s="55"/>
      <c r="H410" s="55"/>
      <c r="I410" s="55"/>
      <c r="J410" s="55"/>
      <c r="K410" s="138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</row>
    <row r="411" spans="1:25" ht="13.5" customHeight="1">
      <c r="A411" s="55"/>
      <c r="B411" s="136"/>
      <c r="C411" s="137"/>
      <c r="D411" s="137"/>
      <c r="E411" s="137"/>
      <c r="F411" s="55"/>
      <c r="G411" s="55"/>
      <c r="H411" s="55"/>
      <c r="I411" s="55"/>
      <c r="J411" s="55"/>
      <c r="K411" s="138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</row>
    <row r="412" spans="1:25" ht="13.5" customHeight="1">
      <c r="A412" s="55"/>
      <c r="B412" s="136"/>
      <c r="C412" s="137"/>
      <c r="D412" s="137"/>
      <c r="E412" s="137"/>
      <c r="F412" s="55"/>
      <c r="G412" s="55"/>
      <c r="H412" s="55"/>
      <c r="I412" s="55"/>
      <c r="J412" s="55"/>
      <c r="K412" s="138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</row>
    <row r="413" spans="1:25" ht="13.5" customHeight="1">
      <c r="A413" s="55"/>
      <c r="B413" s="136"/>
      <c r="C413" s="137"/>
      <c r="D413" s="137"/>
      <c r="E413" s="137"/>
      <c r="F413" s="55"/>
      <c r="G413" s="55"/>
      <c r="H413" s="55"/>
      <c r="I413" s="55"/>
      <c r="J413" s="55"/>
      <c r="K413" s="138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</row>
    <row r="414" spans="1:25" ht="13.5" customHeight="1">
      <c r="A414" s="55"/>
      <c r="B414" s="136"/>
      <c r="C414" s="137"/>
      <c r="D414" s="137"/>
      <c r="E414" s="137"/>
      <c r="F414" s="55"/>
      <c r="G414" s="55"/>
      <c r="H414" s="55"/>
      <c r="I414" s="55"/>
      <c r="J414" s="55"/>
      <c r="K414" s="138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</row>
    <row r="415" spans="1:25" ht="13.5" customHeight="1">
      <c r="A415" s="55"/>
      <c r="B415" s="136"/>
      <c r="C415" s="137"/>
      <c r="D415" s="137"/>
      <c r="E415" s="137"/>
      <c r="F415" s="55"/>
      <c r="G415" s="55"/>
      <c r="H415" s="55"/>
      <c r="I415" s="55"/>
      <c r="J415" s="55"/>
      <c r="K415" s="138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</row>
    <row r="416" spans="1:25" ht="13.5" customHeight="1">
      <c r="A416" s="55"/>
      <c r="B416" s="136"/>
      <c r="C416" s="137"/>
      <c r="D416" s="137"/>
      <c r="E416" s="137"/>
      <c r="F416" s="55"/>
      <c r="G416" s="55"/>
      <c r="H416" s="55"/>
      <c r="I416" s="55"/>
      <c r="J416" s="55"/>
      <c r="K416" s="138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</row>
    <row r="417" spans="1:25" ht="13.5" customHeight="1">
      <c r="A417" s="55"/>
      <c r="B417" s="136"/>
      <c r="C417" s="137"/>
      <c r="D417" s="137"/>
      <c r="E417" s="137"/>
      <c r="F417" s="55"/>
      <c r="G417" s="55"/>
      <c r="H417" s="55"/>
      <c r="I417" s="55"/>
      <c r="J417" s="55"/>
      <c r="K417" s="138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</row>
    <row r="418" spans="1:25" ht="13.5" customHeight="1">
      <c r="A418" s="55"/>
      <c r="B418" s="136"/>
      <c r="C418" s="137"/>
      <c r="D418" s="137"/>
      <c r="E418" s="137"/>
      <c r="F418" s="55"/>
      <c r="G418" s="55"/>
      <c r="H418" s="55"/>
      <c r="I418" s="55"/>
      <c r="J418" s="55"/>
      <c r="K418" s="138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</row>
    <row r="419" spans="1:25" ht="13.5" customHeight="1">
      <c r="A419" s="55"/>
      <c r="B419" s="136"/>
      <c r="C419" s="137"/>
      <c r="D419" s="137"/>
      <c r="E419" s="137"/>
      <c r="F419" s="55"/>
      <c r="G419" s="55"/>
      <c r="H419" s="55"/>
      <c r="I419" s="55"/>
      <c r="J419" s="55"/>
      <c r="K419" s="138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</row>
    <row r="420" spans="1:25" ht="13.5" customHeight="1">
      <c r="A420" s="55"/>
      <c r="B420" s="136"/>
      <c r="C420" s="137"/>
      <c r="D420" s="137"/>
      <c r="E420" s="137"/>
      <c r="F420" s="55"/>
      <c r="G420" s="55"/>
      <c r="H420" s="55"/>
      <c r="I420" s="55"/>
      <c r="J420" s="55"/>
      <c r="K420" s="138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</row>
    <row r="421" spans="1:25" ht="13.5" customHeight="1">
      <c r="A421" s="55"/>
      <c r="B421" s="136"/>
      <c r="C421" s="137"/>
      <c r="D421" s="137"/>
      <c r="E421" s="137"/>
      <c r="F421" s="55"/>
      <c r="G421" s="55"/>
      <c r="H421" s="55"/>
      <c r="I421" s="55"/>
      <c r="J421" s="55"/>
      <c r="K421" s="138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</row>
    <row r="422" spans="1:25" ht="13.5" customHeight="1">
      <c r="A422" s="55"/>
      <c r="B422" s="136"/>
      <c r="C422" s="137"/>
      <c r="D422" s="137"/>
      <c r="E422" s="137"/>
      <c r="F422" s="55"/>
      <c r="G422" s="55"/>
      <c r="H422" s="55"/>
      <c r="I422" s="55"/>
      <c r="J422" s="55"/>
      <c r="K422" s="138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</row>
    <row r="423" spans="1:25" ht="13.5" customHeight="1">
      <c r="A423" s="55"/>
      <c r="B423" s="136"/>
      <c r="C423" s="137"/>
      <c r="D423" s="137"/>
      <c r="E423" s="137"/>
      <c r="F423" s="55"/>
      <c r="G423" s="55"/>
      <c r="H423" s="55"/>
      <c r="I423" s="55"/>
      <c r="J423" s="55"/>
      <c r="K423" s="138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</row>
    <row r="424" spans="1:25" ht="13.5" customHeight="1">
      <c r="A424" s="55"/>
      <c r="B424" s="136"/>
      <c r="C424" s="137"/>
      <c r="D424" s="137"/>
      <c r="E424" s="137"/>
      <c r="F424" s="55"/>
      <c r="G424" s="55"/>
      <c r="H424" s="55"/>
      <c r="I424" s="55"/>
      <c r="J424" s="55"/>
      <c r="K424" s="138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</row>
    <row r="425" spans="1:25" ht="13.5" customHeight="1">
      <c r="A425" s="55"/>
      <c r="B425" s="136"/>
      <c r="C425" s="137"/>
      <c r="D425" s="137"/>
      <c r="E425" s="137"/>
      <c r="F425" s="55"/>
      <c r="G425" s="55"/>
      <c r="H425" s="55"/>
      <c r="I425" s="55"/>
      <c r="J425" s="55"/>
      <c r="K425" s="138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</row>
    <row r="426" spans="1:25" ht="13.5" customHeight="1">
      <c r="A426" s="55"/>
      <c r="B426" s="136"/>
      <c r="C426" s="137"/>
      <c r="D426" s="137"/>
      <c r="E426" s="137"/>
      <c r="F426" s="55"/>
      <c r="G426" s="55"/>
      <c r="H426" s="55"/>
      <c r="I426" s="55"/>
      <c r="J426" s="55"/>
      <c r="K426" s="138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</row>
    <row r="427" spans="1:25" ht="13.5" customHeight="1">
      <c r="A427" s="55"/>
      <c r="B427" s="136"/>
      <c r="C427" s="137"/>
      <c r="D427" s="137"/>
      <c r="E427" s="137"/>
      <c r="F427" s="55"/>
      <c r="G427" s="55"/>
      <c r="H427" s="55"/>
      <c r="I427" s="55"/>
      <c r="J427" s="55"/>
      <c r="K427" s="138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</row>
    <row r="428" spans="1:25" ht="13.5" customHeight="1">
      <c r="A428" s="55"/>
      <c r="B428" s="136"/>
      <c r="C428" s="137"/>
      <c r="D428" s="137"/>
      <c r="E428" s="137"/>
      <c r="F428" s="55"/>
      <c r="G428" s="55"/>
      <c r="H428" s="55"/>
      <c r="I428" s="55"/>
      <c r="J428" s="55"/>
      <c r="K428" s="138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</row>
    <row r="429" spans="1:25" ht="13.5" customHeight="1">
      <c r="A429" s="55"/>
      <c r="B429" s="136"/>
      <c r="C429" s="137"/>
      <c r="D429" s="137"/>
      <c r="E429" s="137"/>
      <c r="F429" s="55"/>
      <c r="G429" s="55"/>
      <c r="H429" s="55"/>
      <c r="I429" s="55"/>
      <c r="J429" s="55"/>
      <c r="K429" s="138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</row>
    <row r="430" spans="1:25" ht="13.5" customHeight="1">
      <c r="A430" s="55"/>
      <c r="B430" s="136"/>
      <c r="C430" s="137"/>
      <c r="D430" s="137"/>
      <c r="E430" s="137"/>
      <c r="F430" s="55"/>
      <c r="G430" s="55"/>
      <c r="H430" s="55"/>
      <c r="I430" s="55"/>
      <c r="J430" s="55"/>
      <c r="K430" s="138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</row>
    <row r="431" spans="1:25" ht="13.5" customHeight="1">
      <c r="A431" s="55"/>
      <c r="B431" s="136"/>
      <c r="C431" s="137"/>
      <c r="D431" s="137"/>
      <c r="E431" s="137"/>
      <c r="F431" s="55"/>
      <c r="G431" s="55"/>
      <c r="H431" s="55"/>
      <c r="I431" s="55"/>
      <c r="J431" s="55"/>
      <c r="K431" s="138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</row>
    <row r="432" spans="1:25" ht="13.5" customHeight="1">
      <c r="A432" s="55"/>
      <c r="B432" s="136"/>
      <c r="C432" s="137"/>
      <c r="D432" s="137"/>
      <c r="E432" s="137"/>
      <c r="F432" s="55"/>
      <c r="G432" s="55"/>
      <c r="H432" s="55"/>
      <c r="I432" s="55"/>
      <c r="J432" s="55"/>
      <c r="K432" s="138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</row>
    <row r="433" spans="1:25" ht="13.5" customHeight="1">
      <c r="A433" s="55"/>
      <c r="B433" s="136"/>
      <c r="C433" s="137"/>
      <c r="D433" s="137"/>
      <c r="E433" s="137"/>
      <c r="F433" s="55"/>
      <c r="G433" s="55"/>
      <c r="H433" s="55"/>
      <c r="I433" s="55"/>
      <c r="J433" s="55"/>
      <c r="K433" s="138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</row>
    <row r="434" spans="1:25" ht="13.5" customHeight="1">
      <c r="A434" s="55"/>
      <c r="B434" s="136"/>
      <c r="C434" s="137"/>
      <c r="D434" s="137"/>
      <c r="E434" s="137"/>
      <c r="F434" s="55"/>
      <c r="G434" s="55"/>
      <c r="H434" s="55"/>
      <c r="I434" s="55"/>
      <c r="J434" s="55"/>
      <c r="K434" s="138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</row>
    <row r="435" spans="1:25" ht="13.5" customHeight="1">
      <c r="A435" s="55"/>
      <c r="B435" s="136"/>
      <c r="C435" s="137"/>
      <c r="D435" s="137"/>
      <c r="E435" s="137"/>
      <c r="F435" s="55"/>
      <c r="G435" s="55"/>
      <c r="H435" s="55"/>
      <c r="I435" s="55"/>
      <c r="J435" s="55"/>
      <c r="K435" s="138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</row>
    <row r="436" spans="1:25" ht="13.5" customHeight="1">
      <c r="A436" s="55"/>
      <c r="B436" s="136"/>
      <c r="C436" s="137"/>
      <c r="D436" s="137"/>
      <c r="E436" s="137"/>
      <c r="F436" s="55"/>
      <c r="G436" s="55"/>
      <c r="H436" s="55"/>
      <c r="I436" s="55"/>
      <c r="J436" s="55"/>
      <c r="K436" s="138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</row>
    <row r="437" spans="1:25" ht="13.5" customHeight="1">
      <c r="A437" s="55"/>
      <c r="B437" s="136"/>
      <c r="C437" s="137"/>
      <c r="D437" s="137"/>
      <c r="E437" s="137"/>
      <c r="F437" s="55"/>
      <c r="G437" s="55"/>
      <c r="H437" s="55"/>
      <c r="I437" s="55"/>
      <c r="J437" s="55"/>
      <c r="K437" s="138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</row>
    <row r="438" spans="1:25" ht="13.5" customHeight="1">
      <c r="A438" s="55"/>
      <c r="B438" s="136"/>
      <c r="C438" s="137"/>
      <c r="D438" s="137"/>
      <c r="E438" s="137"/>
      <c r="F438" s="55"/>
      <c r="G438" s="55"/>
      <c r="H438" s="55"/>
      <c r="I438" s="55"/>
      <c r="J438" s="55"/>
      <c r="K438" s="138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</row>
    <row r="439" spans="1:25" ht="13.5" customHeight="1">
      <c r="A439" s="55"/>
      <c r="B439" s="136"/>
      <c r="C439" s="137"/>
      <c r="D439" s="137"/>
      <c r="E439" s="137"/>
      <c r="F439" s="55"/>
      <c r="G439" s="55"/>
      <c r="H439" s="55"/>
      <c r="I439" s="55"/>
      <c r="J439" s="55"/>
      <c r="K439" s="138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</row>
    <row r="440" spans="1:25" ht="13.5" customHeight="1">
      <c r="A440" s="55"/>
      <c r="B440" s="136"/>
      <c r="C440" s="137"/>
      <c r="D440" s="137"/>
      <c r="E440" s="137"/>
      <c r="F440" s="55"/>
      <c r="G440" s="55"/>
      <c r="H440" s="55"/>
      <c r="I440" s="55"/>
      <c r="J440" s="55"/>
      <c r="K440" s="138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</row>
    <row r="441" spans="1:25" ht="13.5" customHeight="1">
      <c r="A441" s="55"/>
      <c r="B441" s="136"/>
      <c r="C441" s="137"/>
      <c r="D441" s="137"/>
      <c r="E441" s="137"/>
      <c r="F441" s="55"/>
      <c r="G441" s="55"/>
      <c r="H441" s="55"/>
      <c r="I441" s="55"/>
      <c r="J441" s="55"/>
      <c r="K441" s="138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</row>
    <row r="442" spans="1:25" ht="13.5" customHeight="1">
      <c r="A442" s="55"/>
      <c r="B442" s="136"/>
      <c r="C442" s="137"/>
      <c r="D442" s="137"/>
      <c r="E442" s="137"/>
      <c r="F442" s="55"/>
      <c r="G442" s="55"/>
      <c r="H442" s="55"/>
      <c r="I442" s="55"/>
      <c r="J442" s="55"/>
      <c r="K442" s="138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</row>
    <row r="443" spans="1:25" ht="13.5" customHeight="1">
      <c r="A443" s="55"/>
      <c r="B443" s="136"/>
      <c r="C443" s="137"/>
      <c r="D443" s="137"/>
      <c r="E443" s="137"/>
      <c r="F443" s="55"/>
      <c r="G443" s="55"/>
      <c r="H443" s="55"/>
      <c r="I443" s="55"/>
      <c r="J443" s="55"/>
      <c r="K443" s="138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</row>
    <row r="444" spans="1:25" ht="13.5" customHeight="1">
      <c r="A444" s="55"/>
      <c r="B444" s="136"/>
      <c r="C444" s="137"/>
      <c r="D444" s="137"/>
      <c r="E444" s="137"/>
      <c r="F444" s="55"/>
      <c r="G444" s="55"/>
      <c r="H444" s="55"/>
      <c r="I444" s="55"/>
      <c r="J444" s="55"/>
      <c r="K444" s="138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</row>
    <row r="445" spans="1:25" ht="13.5" customHeight="1">
      <c r="A445" s="55"/>
      <c r="B445" s="136"/>
      <c r="C445" s="137"/>
      <c r="D445" s="137"/>
      <c r="E445" s="137"/>
      <c r="F445" s="55"/>
      <c r="G445" s="55"/>
      <c r="H445" s="55"/>
      <c r="I445" s="55"/>
      <c r="J445" s="55"/>
      <c r="K445" s="138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</row>
    <row r="446" spans="1:25" ht="13.5" customHeight="1">
      <c r="A446" s="55"/>
      <c r="B446" s="136"/>
      <c r="C446" s="137"/>
      <c r="D446" s="137"/>
      <c r="E446" s="137"/>
      <c r="F446" s="55"/>
      <c r="G446" s="55"/>
      <c r="H446" s="55"/>
      <c r="I446" s="55"/>
      <c r="J446" s="55"/>
      <c r="K446" s="138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</row>
    <row r="447" spans="1:25" ht="13.5" customHeight="1">
      <c r="A447" s="55"/>
      <c r="B447" s="136"/>
      <c r="C447" s="137"/>
      <c r="D447" s="137"/>
      <c r="E447" s="137"/>
      <c r="F447" s="55"/>
      <c r="G447" s="55"/>
      <c r="H447" s="55"/>
      <c r="I447" s="55"/>
      <c r="J447" s="55"/>
      <c r="K447" s="138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</row>
    <row r="448" spans="1:25" ht="13.5" customHeight="1">
      <c r="A448" s="55"/>
      <c r="B448" s="136"/>
      <c r="C448" s="137"/>
      <c r="D448" s="137"/>
      <c r="E448" s="137"/>
      <c r="F448" s="55"/>
      <c r="G448" s="55"/>
      <c r="H448" s="55"/>
      <c r="I448" s="55"/>
      <c r="J448" s="55"/>
      <c r="K448" s="138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</row>
    <row r="449" spans="1:25" ht="13.5" customHeight="1">
      <c r="A449" s="55"/>
      <c r="B449" s="136"/>
      <c r="C449" s="137"/>
      <c r="D449" s="137"/>
      <c r="E449" s="137"/>
      <c r="F449" s="55"/>
      <c r="G449" s="55"/>
      <c r="H449" s="55"/>
      <c r="I449" s="55"/>
      <c r="J449" s="55"/>
      <c r="K449" s="138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</row>
    <row r="450" spans="1:25" ht="13.5" customHeight="1">
      <c r="A450" s="55"/>
      <c r="B450" s="136"/>
      <c r="C450" s="137"/>
      <c r="D450" s="137"/>
      <c r="E450" s="137"/>
      <c r="F450" s="55"/>
      <c r="G450" s="55"/>
      <c r="H450" s="55"/>
      <c r="I450" s="55"/>
      <c r="J450" s="55"/>
      <c r="K450" s="138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</row>
    <row r="451" spans="1:25" ht="13.5" customHeight="1">
      <c r="A451" s="55"/>
      <c r="B451" s="136"/>
      <c r="C451" s="137"/>
      <c r="D451" s="137"/>
      <c r="E451" s="137"/>
      <c r="F451" s="55"/>
      <c r="G451" s="55"/>
      <c r="H451" s="55"/>
      <c r="I451" s="55"/>
      <c r="J451" s="55"/>
      <c r="K451" s="138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</row>
    <row r="452" spans="1:25" ht="13.5" customHeight="1">
      <c r="A452" s="55"/>
      <c r="B452" s="136"/>
      <c r="C452" s="137"/>
      <c r="D452" s="137"/>
      <c r="E452" s="137"/>
      <c r="F452" s="55"/>
      <c r="G452" s="55"/>
      <c r="H452" s="55"/>
      <c r="I452" s="55"/>
      <c r="J452" s="55"/>
      <c r="K452" s="138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</row>
    <row r="453" spans="1:25" ht="13.5" customHeight="1">
      <c r="A453" s="55"/>
      <c r="B453" s="136"/>
      <c r="C453" s="137"/>
      <c r="D453" s="137"/>
      <c r="E453" s="137"/>
      <c r="F453" s="55"/>
      <c r="G453" s="55"/>
      <c r="H453" s="55"/>
      <c r="I453" s="55"/>
      <c r="J453" s="55"/>
      <c r="K453" s="138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</row>
    <row r="454" spans="1:25" ht="13.5" customHeight="1">
      <c r="A454" s="55"/>
      <c r="B454" s="136"/>
      <c r="C454" s="137"/>
      <c r="D454" s="137"/>
      <c r="E454" s="137"/>
      <c r="F454" s="55"/>
      <c r="G454" s="55"/>
      <c r="H454" s="55"/>
      <c r="I454" s="55"/>
      <c r="J454" s="55"/>
      <c r="K454" s="138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</row>
    <row r="455" spans="1:25" ht="13.5" customHeight="1">
      <c r="A455" s="55"/>
      <c r="B455" s="136"/>
      <c r="C455" s="137"/>
      <c r="D455" s="137"/>
      <c r="E455" s="137"/>
      <c r="F455" s="55"/>
      <c r="G455" s="55"/>
      <c r="H455" s="55"/>
      <c r="I455" s="55"/>
      <c r="J455" s="55"/>
      <c r="K455" s="138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</row>
    <row r="456" spans="1:25" ht="13.5" customHeight="1">
      <c r="A456" s="55"/>
      <c r="B456" s="136"/>
      <c r="C456" s="137"/>
      <c r="D456" s="137"/>
      <c r="E456" s="137"/>
      <c r="F456" s="55"/>
      <c r="G456" s="55"/>
      <c r="H456" s="55"/>
      <c r="I456" s="55"/>
      <c r="J456" s="55"/>
      <c r="K456" s="138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</row>
    <row r="457" spans="1:25" ht="13.5" customHeight="1">
      <c r="A457" s="55"/>
      <c r="B457" s="136"/>
      <c r="C457" s="137"/>
      <c r="D457" s="137"/>
      <c r="E457" s="137"/>
      <c r="F457" s="55"/>
      <c r="G457" s="55"/>
      <c r="H457" s="55"/>
      <c r="I457" s="55"/>
      <c r="J457" s="55"/>
      <c r="K457" s="138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</row>
    <row r="458" spans="1:25" ht="13.5" customHeight="1">
      <c r="A458" s="55"/>
      <c r="B458" s="136"/>
      <c r="C458" s="137"/>
      <c r="D458" s="137"/>
      <c r="E458" s="137"/>
      <c r="F458" s="55"/>
      <c r="G458" s="55"/>
      <c r="H458" s="55"/>
      <c r="I458" s="55"/>
      <c r="J458" s="55"/>
      <c r="K458" s="138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</row>
    <row r="459" spans="1:25" ht="13.5" customHeight="1">
      <c r="A459" s="55"/>
      <c r="B459" s="136"/>
      <c r="C459" s="137"/>
      <c r="D459" s="137"/>
      <c r="E459" s="137"/>
      <c r="F459" s="55"/>
      <c r="G459" s="55"/>
      <c r="H459" s="55"/>
      <c r="I459" s="55"/>
      <c r="J459" s="55"/>
      <c r="K459" s="138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</row>
    <row r="460" spans="1:25" ht="13.5" customHeight="1">
      <c r="A460" s="55"/>
      <c r="B460" s="136"/>
      <c r="C460" s="137"/>
      <c r="D460" s="137"/>
      <c r="E460" s="137"/>
      <c r="F460" s="55"/>
      <c r="G460" s="55"/>
      <c r="H460" s="55"/>
      <c r="I460" s="55"/>
      <c r="J460" s="55"/>
      <c r="K460" s="138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</row>
    <row r="461" spans="1:25" ht="13.5" customHeight="1">
      <c r="A461" s="55"/>
      <c r="B461" s="136"/>
      <c r="C461" s="137"/>
      <c r="D461" s="137"/>
      <c r="E461" s="137"/>
      <c r="F461" s="55"/>
      <c r="G461" s="55"/>
      <c r="H461" s="55"/>
      <c r="I461" s="55"/>
      <c r="J461" s="55"/>
      <c r="K461" s="138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</row>
    <row r="462" spans="1:25" ht="13.5" customHeight="1">
      <c r="A462" s="55"/>
      <c r="B462" s="136"/>
      <c r="C462" s="137"/>
      <c r="D462" s="137"/>
      <c r="E462" s="137"/>
      <c r="F462" s="55"/>
      <c r="G462" s="55"/>
      <c r="H462" s="55"/>
      <c r="I462" s="55"/>
      <c r="J462" s="55"/>
      <c r="K462" s="138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</row>
    <row r="463" spans="1:25" ht="13.5" customHeight="1">
      <c r="A463" s="55"/>
      <c r="B463" s="136"/>
      <c r="C463" s="137"/>
      <c r="D463" s="137"/>
      <c r="E463" s="137"/>
      <c r="F463" s="55"/>
      <c r="G463" s="55"/>
      <c r="H463" s="55"/>
      <c r="I463" s="55"/>
      <c r="J463" s="55"/>
      <c r="K463" s="138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</row>
    <row r="464" spans="1:25" ht="13.5" customHeight="1">
      <c r="A464" s="55"/>
      <c r="B464" s="136"/>
      <c r="C464" s="137"/>
      <c r="D464" s="137"/>
      <c r="E464" s="137"/>
      <c r="F464" s="55"/>
      <c r="G464" s="55"/>
      <c r="H464" s="55"/>
      <c r="I464" s="55"/>
      <c r="J464" s="55"/>
      <c r="K464" s="138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</row>
    <row r="465" spans="1:25" ht="13.5" customHeight="1">
      <c r="A465" s="55"/>
      <c r="B465" s="136"/>
      <c r="C465" s="137"/>
      <c r="D465" s="137"/>
      <c r="E465" s="137"/>
      <c r="F465" s="55"/>
      <c r="G465" s="55"/>
      <c r="H465" s="55"/>
      <c r="I465" s="55"/>
      <c r="J465" s="55"/>
      <c r="K465" s="138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</row>
    <row r="466" spans="1:25" ht="13.5" customHeight="1">
      <c r="A466" s="55"/>
      <c r="B466" s="136"/>
      <c r="C466" s="137"/>
      <c r="D466" s="137"/>
      <c r="E466" s="137"/>
      <c r="F466" s="55"/>
      <c r="G466" s="55"/>
      <c r="H466" s="55"/>
      <c r="I466" s="55"/>
      <c r="J466" s="55"/>
      <c r="K466" s="138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</row>
    <row r="467" spans="1:25" ht="13.5" customHeight="1">
      <c r="A467" s="55"/>
      <c r="B467" s="136"/>
      <c r="C467" s="137"/>
      <c r="D467" s="137"/>
      <c r="E467" s="137"/>
      <c r="F467" s="55"/>
      <c r="G467" s="55"/>
      <c r="H467" s="55"/>
      <c r="I467" s="55"/>
      <c r="J467" s="55"/>
      <c r="K467" s="138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</row>
    <row r="468" spans="1:25" ht="13.5" customHeight="1">
      <c r="A468" s="55"/>
      <c r="B468" s="136"/>
      <c r="C468" s="137"/>
      <c r="D468" s="137"/>
      <c r="E468" s="137"/>
      <c r="F468" s="55"/>
      <c r="G468" s="55"/>
      <c r="H468" s="55"/>
      <c r="I468" s="55"/>
      <c r="J468" s="55"/>
      <c r="K468" s="138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</row>
    <row r="469" spans="1:25" ht="13.5" customHeight="1">
      <c r="A469" s="55"/>
      <c r="B469" s="136"/>
      <c r="C469" s="137"/>
      <c r="D469" s="137"/>
      <c r="E469" s="137"/>
      <c r="F469" s="55"/>
      <c r="G469" s="55"/>
      <c r="H469" s="55"/>
      <c r="I469" s="55"/>
      <c r="J469" s="55"/>
      <c r="K469" s="138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</row>
    <row r="470" spans="1:25" ht="13.5" customHeight="1">
      <c r="A470" s="55"/>
      <c r="B470" s="136"/>
      <c r="C470" s="137"/>
      <c r="D470" s="137"/>
      <c r="E470" s="137"/>
      <c r="F470" s="55"/>
      <c r="G470" s="55"/>
      <c r="H470" s="55"/>
      <c r="I470" s="55"/>
      <c r="J470" s="55"/>
      <c r="K470" s="138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</row>
    <row r="471" spans="1:25" ht="13.5" customHeight="1">
      <c r="A471" s="55"/>
      <c r="B471" s="136"/>
      <c r="C471" s="137"/>
      <c r="D471" s="137"/>
      <c r="E471" s="137"/>
      <c r="F471" s="55"/>
      <c r="G471" s="55"/>
      <c r="H471" s="55"/>
      <c r="I471" s="55"/>
      <c r="J471" s="55"/>
      <c r="K471" s="138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</row>
    <row r="472" spans="1:25" ht="13.5" customHeight="1">
      <c r="A472" s="55"/>
      <c r="B472" s="136"/>
      <c r="C472" s="137"/>
      <c r="D472" s="137"/>
      <c r="E472" s="137"/>
      <c r="F472" s="55"/>
      <c r="G472" s="55"/>
      <c r="H472" s="55"/>
      <c r="I472" s="55"/>
      <c r="J472" s="55"/>
      <c r="K472" s="138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</row>
    <row r="473" spans="1:25" ht="13.5" customHeight="1">
      <c r="A473" s="55"/>
      <c r="B473" s="136"/>
      <c r="C473" s="137"/>
      <c r="D473" s="137"/>
      <c r="E473" s="137"/>
      <c r="F473" s="55"/>
      <c r="G473" s="55"/>
      <c r="H473" s="55"/>
      <c r="I473" s="55"/>
      <c r="J473" s="55"/>
      <c r="K473" s="138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</row>
    <row r="474" spans="1:25" ht="13.5" customHeight="1">
      <c r="A474" s="55"/>
      <c r="B474" s="136"/>
      <c r="C474" s="137"/>
      <c r="D474" s="137"/>
      <c r="E474" s="137"/>
      <c r="F474" s="55"/>
      <c r="G474" s="55"/>
      <c r="H474" s="55"/>
      <c r="I474" s="55"/>
      <c r="J474" s="55"/>
      <c r="K474" s="138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</row>
    <row r="475" spans="1:25" ht="13.5" customHeight="1">
      <c r="A475" s="55"/>
      <c r="B475" s="136"/>
      <c r="C475" s="137"/>
      <c r="D475" s="137"/>
      <c r="E475" s="137"/>
      <c r="F475" s="55"/>
      <c r="G475" s="55"/>
      <c r="H475" s="55"/>
      <c r="I475" s="55"/>
      <c r="J475" s="55"/>
      <c r="K475" s="138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</row>
    <row r="476" spans="1:25" ht="13.5" customHeight="1">
      <c r="A476" s="55"/>
      <c r="B476" s="136"/>
      <c r="C476" s="137"/>
      <c r="D476" s="137"/>
      <c r="E476" s="137"/>
      <c r="F476" s="55"/>
      <c r="G476" s="55"/>
      <c r="H476" s="55"/>
      <c r="I476" s="55"/>
      <c r="J476" s="55"/>
      <c r="K476" s="138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</row>
    <row r="477" spans="1:25" ht="13.5" customHeight="1">
      <c r="A477" s="55"/>
      <c r="B477" s="136"/>
      <c r="C477" s="137"/>
      <c r="D477" s="137"/>
      <c r="E477" s="137"/>
      <c r="F477" s="55"/>
      <c r="G477" s="55"/>
      <c r="H477" s="55"/>
      <c r="I477" s="55"/>
      <c r="J477" s="55"/>
      <c r="K477" s="138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</row>
    <row r="478" spans="1:25" ht="13.5" customHeight="1">
      <c r="A478" s="55"/>
      <c r="B478" s="136"/>
      <c r="C478" s="137"/>
      <c r="D478" s="137"/>
      <c r="E478" s="137"/>
      <c r="F478" s="55"/>
      <c r="G478" s="55"/>
      <c r="H478" s="55"/>
      <c r="I478" s="55"/>
      <c r="J478" s="55"/>
      <c r="K478" s="138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</row>
    <row r="479" spans="1:25" ht="13.5" customHeight="1">
      <c r="A479" s="55"/>
      <c r="B479" s="136"/>
      <c r="C479" s="137"/>
      <c r="D479" s="137"/>
      <c r="E479" s="137"/>
      <c r="F479" s="55"/>
      <c r="G479" s="55"/>
      <c r="H479" s="55"/>
      <c r="I479" s="55"/>
      <c r="J479" s="55"/>
      <c r="K479" s="138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</row>
    <row r="480" spans="1:25" ht="13.5" customHeight="1">
      <c r="A480" s="55"/>
      <c r="B480" s="136"/>
      <c r="C480" s="137"/>
      <c r="D480" s="137"/>
      <c r="E480" s="137"/>
      <c r="F480" s="55"/>
      <c r="G480" s="55"/>
      <c r="H480" s="55"/>
      <c r="I480" s="55"/>
      <c r="J480" s="55"/>
      <c r="K480" s="138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</row>
    <row r="481" spans="1:25" ht="13.5" customHeight="1">
      <c r="A481" s="55"/>
      <c r="B481" s="136"/>
      <c r="C481" s="137"/>
      <c r="D481" s="137"/>
      <c r="E481" s="137"/>
      <c r="F481" s="55"/>
      <c r="G481" s="55"/>
      <c r="H481" s="55"/>
      <c r="I481" s="55"/>
      <c r="J481" s="55"/>
      <c r="K481" s="138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</row>
    <row r="482" spans="1:25" ht="13.5" customHeight="1">
      <c r="A482" s="55"/>
      <c r="B482" s="136"/>
      <c r="C482" s="137"/>
      <c r="D482" s="137"/>
      <c r="E482" s="137"/>
      <c r="F482" s="55"/>
      <c r="G482" s="55"/>
      <c r="H482" s="55"/>
      <c r="I482" s="55"/>
      <c r="J482" s="55"/>
      <c r="K482" s="138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</row>
    <row r="483" spans="1:25" ht="13.5" customHeight="1">
      <c r="A483" s="55"/>
      <c r="B483" s="136"/>
      <c r="C483" s="137"/>
      <c r="D483" s="137"/>
      <c r="E483" s="137"/>
      <c r="F483" s="55"/>
      <c r="G483" s="55"/>
      <c r="H483" s="55"/>
      <c r="I483" s="55"/>
      <c r="J483" s="55"/>
      <c r="K483" s="138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</row>
    <row r="484" spans="1:25" ht="13.5" customHeight="1">
      <c r="A484" s="55"/>
      <c r="B484" s="136"/>
      <c r="C484" s="137"/>
      <c r="D484" s="137"/>
      <c r="E484" s="137"/>
      <c r="F484" s="55"/>
      <c r="G484" s="55"/>
      <c r="H484" s="55"/>
      <c r="I484" s="55"/>
      <c r="J484" s="55"/>
      <c r="K484" s="138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</row>
    <row r="485" spans="1:25" ht="13.5" customHeight="1">
      <c r="A485" s="55"/>
      <c r="B485" s="136"/>
      <c r="C485" s="137"/>
      <c r="D485" s="137"/>
      <c r="E485" s="137"/>
      <c r="F485" s="55"/>
      <c r="G485" s="55"/>
      <c r="H485" s="55"/>
      <c r="I485" s="55"/>
      <c r="J485" s="55"/>
      <c r="K485" s="138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</row>
    <row r="486" spans="1:25" ht="13.5" customHeight="1">
      <c r="A486" s="55"/>
      <c r="B486" s="136"/>
      <c r="C486" s="137"/>
      <c r="D486" s="137"/>
      <c r="E486" s="137"/>
      <c r="F486" s="55"/>
      <c r="G486" s="55"/>
      <c r="H486" s="55"/>
      <c r="I486" s="55"/>
      <c r="J486" s="55"/>
      <c r="K486" s="138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</row>
    <row r="487" spans="1:25" ht="13.5" customHeight="1">
      <c r="A487" s="55"/>
      <c r="B487" s="136"/>
      <c r="C487" s="137"/>
      <c r="D487" s="137"/>
      <c r="E487" s="137"/>
      <c r="F487" s="55"/>
      <c r="G487" s="55"/>
      <c r="H487" s="55"/>
      <c r="I487" s="55"/>
      <c r="J487" s="55"/>
      <c r="K487" s="138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</row>
    <row r="488" spans="1:25" ht="13.5" customHeight="1">
      <c r="A488" s="55"/>
      <c r="B488" s="136"/>
      <c r="C488" s="137"/>
      <c r="D488" s="137"/>
      <c r="E488" s="137"/>
      <c r="F488" s="55"/>
      <c r="G488" s="55"/>
      <c r="H488" s="55"/>
      <c r="I488" s="55"/>
      <c r="J488" s="55"/>
      <c r="K488" s="138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</row>
    <row r="489" spans="1:25" ht="13.5" customHeight="1">
      <c r="A489" s="55"/>
      <c r="B489" s="136"/>
      <c r="C489" s="137"/>
      <c r="D489" s="137"/>
      <c r="E489" s="137"/>
      <c r="F489" s="55"/>
      <c r="G489" s="55"/>
      <c r="H489" s="55"/>
      <c r="I489" s="55"/>
      <c r="J489" s="55"/>
      <c r="K489" s="138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</row>
    <row r="490" spans="1:25" ht="13.5" customHeight="1">
      <c r="A490" s="55"/>
      <c r="B490" s="136"/>
      <c r="C490" s="137"/>
      <c r="D490" s="137"/>
      <c r="E490" s="137"/>
      <c r="F490" s="55"/>
      <c r="G490" s="55"/>
      <c r="H490" s="55"/>
      <c r="I490" s="55"/>
      <c r="J490" s="55"/>
      <c r="K490" s="138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</row>
    <row r="491" spans="1:25" ht="13.5" customHeight="1">
      <c r="A491" s="55"/>
      <c r="B491" s="136"/>
      <c r="C491" s="137"/>
      <c r="D491" s="137"/>
      <c r="E491" s="137"/>
      <c r="F491" s="55"/>
      <c r="G491" s="55"/>
      <c r="H491" s="55"/>
      <c r="I491" s="55"/>
      <c r="J491" s="55"/>
      <c r="K491" s="138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</row>
    <row r="492" spans="1:25" ht="13.5" customHeight="1">
      <c r="A492" s="55"/>
      <c r="B492" s="136"/>
      <c r="C492" s="137"/>
      <c r="D492" s="137"/>
      <c r="E492" s="137"/>
      <c r="F492" s="55"/>
      <c r="G492" s="55"/>
      <c r="H492" s="55"/>
      <c r="I492" s="55"/>
      <c r="J492" s="55"/>
      <c r="K492" s="138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</row>
    <row r="493" spans="1:25" ht="13.5" customHeight="1">
      <c r="A493" s="55"/>
      <c r="B493" s="136"/>
      <c r="C493" s="137"/>
      <c r="D493" s="137"/>
      <c r="E493" s="137"/>
      <c r="F493" s="55"/>
      <c r="G493" s="55"/>
      <c r="H493" s="55"/>
      <c r="I493" s="55"/>
      <c r="J493" s="55"/>
      <c r="K493" s="138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</row>
    <row r="494" spans="1:25" ht="13.5" customHeight="1">
      <c r="A494" s="55"/>
      <c r="B494" s="136"/>
      <c r="C494" s="137"/>
      <c r="D494" s="137"/>
      <c r="E494" s="137"/>
      <c r="F494" s="55"/>
      <c r="G494" s="55"/>
      <c r="H494" s="55"/>
      <c r="I494" s="55"/>
      <c r="J494" s="55"/>
      <c r="K494" s="138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</row>
    <row r="495" spans="1:25" ht="13.5" customHeight="1">
      <c r="A495" s="55"/>
      <c r="B495" s="136"/>
      <c r="C495" s="137"/>
      <c r="D495" s="137"/>
      <c r="E495" s="137"/>
      <c r="F495" s="55"/>
      <c r="G495" s="55"/>
      <c r="H495" s="55"/>
      <c r="I495" s="55"/>
      <c r="J495" s="55"/>
      <c r="K495" s="138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</row>
    <row r="496" spans="1:25" ht="13.5" customHeight="1">
      <c r="A496" s="55"/>
      <c r="B496" s="136"/>
      <c r="C496" s="137"/>
      <c r="D496" s="137"/>
      <c r="E496" s="137"/>
      <c r="F496" s="55"/>
      <c r="G496" s="55"/>
      <c r="H496" s="55"/>
      <c r="I496" s="55"/>
      <c r="J496" s="55"/>
      <c r="K496" s="138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</row>
    <row r="497" spans="1:25" ht="13.5" customHeight="1">
      <c r="A497" s="55"/>
      <c r="B497" s="136"/>
      <c r="C497" s="137"/>
      <c r="D497" s="137"/>
      <c r="E497" s="137"/>
      <c r="F497" s="55"/>
      <c r="G497" s="55"/>
      <c r="H497" s="55"/>
      <c r="I497" s="55"/>
      <c r="J497" s="55"/>
      <c r="K497" s="138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</row>
    <row r="498" spans="1:25" ht="13.5" customHeight="1">
      <c r="A498" s="55"/>
      <c r="B498" s="136"/>
      <c r="C498" s="137"/>
      <c r="D498" s="137"/>
      <c r="E498" s="137"/>
      <c r="F498" s="55"/>
      <c r="G498" s="55"/>
      <c r="H498" s="55"/>
      <c r="I498" s="55"/>
      <c r="J498" s="55"/>
      <c r="K498" s="138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</row>
    <row r="499" spans="1:25" ht="13.5" customHeight="1">
      <c r="A499" s="55"/>
      <c r="B499" s="136"/>
      <c r="C499" s="137"/>
      <c r="D499" s="137"/>
      <c r="E499" s="137"/>
      <c r="F499" s="55"/>
      <c r="G499" s="55"/>
      <c r="H499" s="55"/>
      <c r="I499" s="55"/>
      <c r="J499" s="55"/>
      <c r="K499" s="138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</row>
    <row r="500" spans="1:25" ht="13.5" customHeight="1">
      <c r="A500" s="55"/>
      <c r="B500" s="136"/>
      <c r="C500" s="137"/>
      <c r="D500" s="137"/>
      <c r="E500" s="137"/>
      <c r="F500" s="55"/>
      <c r="G500" s="55"/>
      <c r="H500" s="55"/>
      <c r="I500" s="55"/>
      <c r="J500" s="55"/>
      <c r="K500" s="138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</row>
    <row r="501" spans="1:25" ht="13.5" customHeight="1">
      <c r="A501" s="55"/>
      <c r="B501" s="136"/>
      <c r="C501" s="137"/>
      <c r="D501" s="137"/>
      <c r="E501" s="137"/>
      <c r="F501" s="55"/>
      <c r="G501" s="55"/>
      <c r="H501" s="55"/>
      <c r="I501" s="55"/>
      <c r="J501" s="55"/>
      <c r="K501" s="138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</row>
    <row r="502" spans="1:25" ht="13.5" customHeight="1">
      <c r="A502" s="55"/>
      <c r="B502" s="136"/>
      <c r="C502" s="137"/>
      <c r="D502" s="137"/>
      <c r="E502" s="137"/>
      <c r="F502" s="55"/>
      <c r="G502" s="55"/>
      <c r="H502" s="55"/>
      <c r="I502" s="55"/>
      <c r="J502" s="55"/>
      <c r="K502" s="138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</row>
    <row r="503" spans="1:25" ht="13.5" customHeight="1">
      <c r="A503" s="55"/>
      <c r="B503" s="136"/>
      <c r="C503" s="137"/>
      <c r="D503" s="137"/>
      <c r="E503" s="137"/>
      <c r="F503" s="55"/>
      <c r="G503" s="55"/>
      <c r="H503" s="55"/>
      <c r="I503" s="55"/>
      <c r="J503" s="55"/>
      <c r="K503" s="138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</row>
    <row r="504" spans="1:25" ht="13.5" customHeight="1">
      <c r="A504" s="55"/>
      <c r="B504" s="136"/>
      <c r="C504" s="137"/>
      <c r="D504" s="137"/>
      <c r="E504" s="137"/>
      <c r="F504" s="55"/>
      <c r="G504" s="55"/>
      <c r="H504" s="55"/>
      <c r="I504" s="55"/>
      <c r="J504" s="55"/>
      <c r="K504" s="138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</row>
    <row r="505" spans="1:25" ht="13.5" customHeight="1">
      <c r="A505" s="55"/>
      <c r="B505" s="136"/>
      <c r="C505" s="137"/>
      <c r="D505" s="137"/>
      <c r="E505" s="137"/>
      <c r="F505" s="55"/>
      <c r="G505" s="55"/>
      <c r="H505" s="55"/>
      <c r="I505" s="55"/>
      <c r="J505" s="55"/>
      <c r="K505" s="138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</row>
    <row r="506" spans="1:25" ht="13.5" customHeight="1">
      <c r="A506" s="55"/>
      <c r="B506" s="136"/>
      <c r="C506" s="137"/>
      <c r="D506" s="137"/>
      <c r="E506" s="137"/>
      <c r="F506" s="55"/>
      <c r="G506" s="55"/>
      <c r="H506" s="55"/>
      <c r="I506" s="55"/>
      <c r="J506" s="55"/>
      <c r="K506" s="138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</row>
    <row r="507" spans="1:25" ht="13.5" customHeight="1">
      <c r="A507" s="55"/>
      <c r="B507" s="136"/>
      <c r="C507" s="137"/>
      <c r="D507" s="137"/>
      <c r="E507" s="137"/>
      <c r="F507" s="55"/>
      <c r="G507" s="55"/>
      <c r="H507" s="55"/>
      <c r="I507" s="55"/>
      <c r="J507" s="55"/>
      <c r="K507" s="138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</row>
    <row r="508" spans="1:25" ht="13.5" customHeight="1">
      <c r="A508" s="55"/>
      <c r="B508" s="136"/>
      <c r="C508" s="137"/>
      <c r="D508" s="137"/>
      <c r="E508" s="137"/>
      <c r="F508" s="55"/>
      <c r="G508" s="55"/>
      <c r="H508" s="55"/>
      <c r="I508" s="55"/>
      <c r="J508" s="55"/>
      <c r="K508" s="138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</row>
    <row r="509" spans="1:25" ht="13.5" customHeight="1">
      <c r="A509" s="55"/>
      <c r="B509" s="136"/>
      <c r="C509" s="137"/>
      <c r="D509" s="137"/>
      <c r="E509" s="137"/>
      <c r="F509" s="55"/>
      <c r="G509" s="55"/>
      <c r="H509" s="55"/>
      <c r="I509" s="55"/>
      <c r="J509" s="55"/>
      <c r="K509" s="138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</row>
    <row r="510" spans="1:25" ht="13.5" customHeight="1">
      <c r="A510" s="55"/>
      <c r="B510" s="136"/>
      <c r="C510" s="137"/>
      <c r="D510" s="137"/>
      <c r="E510" s="137"/>
      <c r="F510" s="55"/>
      <c r="G510" s="55"/>
      <c r="H510" s="55"/>
      <c r="I510" s="55"/>
      <c r="J510" s="55"/>
      <c r="K510" s="138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</row>
    <row r="511" spans="1:25" ht="13.5" customHeight="1">
      <c r="A511" s="55"/>
      <c r="B511" s="136"/>
      <c r="C511" s="137"/>
      <c r="D511" s="137"/>
      <c r="E511" s="137"/>
      <c r="F511" s="55"/>
      <c r="G511" s="55"/>
      <c r="H511" s="55"/>
      <c r="I511" s="55"/>
      <c r="J511" s="55"/>
      <c r="K511" s="138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</row>
    <row r="512" spans="1:25" ht="13.5" customHeight="1">
      <c r="A512" s="55"/>
      <c r="B512" s="136"/>
      <c r="C512" s="137"/>
      <c r="D512" s="137"/>
      <c r="E512" s="137"/>
      <c r="F512" s="55"/>
      <c r="G512" s="55"/>
      <c r="H512" s="55"/>
      <c r="I512" s="55"/>
      <c r="J512" s="55"/>
      <c r="K512" s="138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</row>
    <row r="513" spans="1:25" ht="13.5" customHeight="1">
      <c r="A513" s="55"/>
      <c r="B513" s="136"/>
      <c r="C513" s="137"/>
      <c r="D513" s="137"/>
      <c r="E513" s="137"/>
      <c r="F513" s="55"/>
      <c r="G513" s="55"/>
      <c r="H513" s="55"/>
      <c r="I513" s="55"/>
      <c r="J513" s="55"/>
      <c r="K513" s="138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</row>
    <row r="514" spans="1:25" ht="13.5" customHeight="1">
      <c r="A514" s="55"/>
      <c r="B514" s="136"/>
      <c r="C514" s="137"/>
      <c r="D514" s="137"/>
      <c r="E514" s="137"/>
      <c r="F514" s="55"/>
      <c r="G514" s="55"/>
      <c r="H514" s="55"/>
      <c r="I514" s="55"/>
      <c r="J514" s="55"/>
      <c r="K514" s="138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</row>
    <row r="515" spans="1:25" ht="13.5" customHeight="1">
      <c r="A515" s="55"/>
      <c r="B515" s="136"/>
      <c r="C515" s="137"/>
      <c r="D515" s="137"/>
      <c r="E515" s="137"/>
      <c r="F515" s="55"/>
      <c r="G515" s="55"/>
      <c r="H515" s="55"/>
      <c r="I515" s="55"/>
      <c r="J515" s="55"/>
      <c r="K515" s="138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</row>
    <row r="516" spans="1:25" ht="13.5" customHeight="1">
      <c r="A516" s="55"/>
      <c r="B516" s="136"/>
      <c r="C516" s="137"/>
      <c r="D516" s="137"/>
      <c r="E516" s="137"/>
      <c r="F516" s="55"/>
      <c r="G516" s="55"/>
      <c r="H516" s="55"/>
      <c r="I516" s="55"/>
      <c r="J516" s="55"/>
      <c r="K516" s="138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</row>
    <row r="517" spans="1:25" ht="13.5" customHeight="1">
      <c r="A517" s="55"/>
      <c r="B517" s="136"/>
      <c r="C517" s="137"/>
      <c r="D517" s="137"/>
      <c r="E517" s="137"/>
      <c r="F517" s="55"/>
      <c r="G517" s="55"/>
      <c r="H517" s="55"/>
      <c r="I517" s="55"/>
      <c r="J517" s="55"/>
      <c r="K517" s="138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</row>
    <row r="518" spans="1:25" ht="13.5" customHeight="1">
      <c r="A518" s="55"/>
      <c r="B518" s="136"/>
      <c r="C518" s="137"/>
      <c r="D518" s="137"/>
      <c r="E518" s="137"/>
      <c r="F518" s="55"/>
      <c r="G518" s="55"/>
      <c r="H518" s="55"/>
      <c r="I518" s="55"/>
      <c r="J518" s="55"/>
      <c r="K518" s="138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</row>
    <row r="519" spans="1:25" ht="13.5" customHeight="1">
      <c r="A519" s="55"/>
      <c r="B519" s="136"/>
      <c r="C519" s="137"/>
      <c r="D519" s="137"/>
      <c r="E519" s="137"/>
      <c r="F519" s="55"/>
      <c r="G519" s="55"/>
      <c r="H519" s="55"/>
      <c r="I519" s="55"/>
      <c r="J519" s="55"/>
      <c r="K519" s="138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</row>
    <row r="520" spans="1:25" ht="13.5" customHeight="1">
      <c r="A520" s="55"/>
      <c r="B520" s="136"/>
      <c r="C520" s="137"/>
      <c r="D520" s="137"/>
      <c r="E520" s="137"/>
      <c r="F520" s="55"/>
      <c r="G520" s="55"/>
      <c r="H520" s="55"/>
      <c r="I520" s="55"/>
      <c r="J520" s="55"/>
      <c r="K520" s="138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</row>
    <row r="521" spans="1:25" ht="13.5" customHeight="1">
      <c r="A521" s="55"/>
      <c r="B521" s="136"/>
      <c r="C521" s="137"/>
      <c r="D521" s="137"/>
      <c r="E521" s="137"/>
      <c r="F521" s="55"/>
      <c r="G521" s="55"/>
      <c r="H521" s="55"/>
      <c r="I521" s="55"/>
      <c r="J521" s="55"/>
      <c r="K521" s="138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</row>
    <row r="522" spans="1:25" ht="13.5" customHeight="1">
      <c r="A522" s="55"/>
      <c r="B522" s="136"/>
      <c r="C522" s="137"/>
      <c r="D522" s="137"/>
      <c r="E522" s="137"/>
      <c r="F522" s="55"/>
      <c r="G522" s="55"/>
      <c r="H522" s="55"/>
      <c r="I522" s="55"/>
      <c r="J522" s="55"/>
      <c r="K522" s="138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</row>
    <row r="523" spans="1:25" ht="13.5" customHeight="1">
      <c r="A523" s="55"/>
      <c r="B523" s="136"/>
      <c r="C523" s="137"/>
      <c r="D523" s="137"/>
      <c r="E523" s="137"/>
      <c r="F523" s="55"/>
      <c r="G523" s="55"/>
      <c r="H523" s="55"/>
      <c r="I523" s="55"/>
      <c r="J523" s="55"/>
      <c r="K523" s="138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</row>
    <row r="524" spans="1:25" ht="13.5" customHeight="1">
      <c r="A524" s="55"/>
      <c r="B524" s="136"/>
      <c r="C524" s="137"/>
      <c r="D524" s="137"/>
      <c r="E524" s="137"/>
      <c r="F524" s="55"/>
      <c r="G524" s="55"/>
      <c r="H524" s="55"/>
      <c r="I524" s="55"/>
      <c r="J524" s="55"/>
      <c r="K524" s="138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</row>
    <row r="525" spans="1:25" ht="13.5" customHeight="1">
      <c r="A525" s="55"/>
      <c r="B525" s="136"/>
      <c r="C525" s="137"/>
      <c r="D525" s="137"/>
      <c r="E525" s="137"/>
      <c r="F525" s="55"/>
      <c r="G525" s="55"/>
      <c r="H525" s="55"/>
      <c r="I525" s="55"/>
      <c r="J525" s="55"/>
      <c r="K525" s="138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</row>
    <row r="526" spans="1:25" ht="13.5" customHeight="1">
      <c r="A526" s="55"/>
      <c r="B526" s="136"/>
      <c r="C526" s="137"/>
      <c r="D526" s="137"/>
      <c r="E526" s="137"/>
      <c r="F526" s="55"/>
      <c r="G526" s="55"/>
      <c r="H526" s="55"/>
      <c r="I526" s="55"/>
      <c r="J526" s="55"/>
      <c r="K526" s="138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</row>
    <row r="527" spans="1:25" ht="13.5" customHeight="1">
      <c r="A527" s="55"/>
      <c r="B527" s="136"/>
      <c r="C527" s="137"/>
      <c r="D527" s="137"/>
      <c r="E527" s="137"/>
      <c r="F527" s="55"/>
      <c r="G527" s="55"/>
      <c r="H527" s="55"/>
      <c r="I527" s="55"/>
      <c r="J527" s="55"/>
      <c r="K527" s="138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</row>
    <row r="528" spans="1:25" ht="13.5" customHeight="1">
      <c r="A528" s="55"/>
      <c r="B528" s="136"/>
      <c r="C528" s="137"/>
      <c r="D528" s="137"/>
      <c r="E528" s="137"/>
      <c r="F528" s="55"/>
      <c r="G528" s="55"/>
      <c r="H528" s="55"/>
      <c r="I528" s="55"/>
      <c r="J528" s="55"/>
      <c r="K528" s="138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</row>
    <row r="529" spans="1:25" ht="13.5" customHeight="1">
      <c r="A529" s="55"/>
      <c r="B529" s="136"/>
      <c r="C529" s="137"/>
      <c r="D529" s="137"/>
      <c r="E529" s="137"/>
      <c r="F529" s="55"/>
      <c r="G529" s="55"/>
      <c r="H529" s="55"/>
      <c r="I529" s="55"/>
      <c r="J529" s="55"/>
      <c r="K529" s="138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</row>
    <row r="530" spans="1:25" ht="13.5" customHeight="1">
      <c r="A530" s="55"/>
      <c r="B530" s="136"/>
      <c r="C530" s="137"/>
      <c r="D530" s="137"/>
      <c r="E530" s="137"/>
      <c r="F530" s="55"/>
      <c r="G530" s="55"/>
      <c r="H530" s="55"/>
      <c r="I530" s="55"/>
      <c r="J530" s="55"/>
      <c r="K530" s="138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</row>
    <row r="531" spans="1:25" ht="13.5" customHeight="1">
      <c r="A531" s="55"/>
      <c r="B531" s="136"/>
      <c r="C531" s="137"/>
      <c r="D531" s="137"/>
      <c r="E531" s="137"/>
      <c r="F531" s="55"/>
      <c r="G531" s="55"/>
      <c r="H531" s="55"/>
      <c r="I531" s="55"/>
      <c r="J531" s="55"/>
      <c r="K531" s="138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</row>
    <row r="532" spans="1:25" ht="13.5" customHeight="1">
      <c r="A532" s="55"/>
      <c r="B532" s="136"/>
      <c r="C532" s="137"/>
      <c r="D532" s="137"/>
      <c r="E532" s="137"/>
      <c r="F532" s="55"/>
      <c r="G532" s="55"/>
      <c r="H532" s="55"/>
      <c r="I532" s="55"/>
      <c r="J532" s="55"/>
      <c r="K532" s="138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</row>
    <row r="533" spans="1:25" ht="13.5" customHeight="1">
      <c r="A533" s="55"/>
      <c r="B533" s="136"/>
      <c r="C533" s="137"/>
      <c r="D533" s="137"/>
      <c r="E533" s="137"/>
      <c r="F533" s="55"/>
      <c r="G533" s="55"/>
      <c r="H533" s="55"/>
      <c r="I533" s="55"/>
      <c r="J533" s="55"/>
      <c r="K533" s="138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</row>
    <row r="534" spans="1:25" ht="13.5" customHeight="1">
      <c r="A534" s="55"/>
      <c r="B534" s="136"/>
      <c r="C534" s="137"/>
      <c r="D534" s="137"/>
      <c r="E534" s="137"/>
      <c r="F534" s="55"/>
      <c r="G534" s="55"/>
      <c r="H534" s="55"/>
      <c r="I534" s="55"/>
      <c r="J534" s="55"/>
      <c r="K534" s="138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</row>
    <row r="535" spans="1:25" ht="13.5" customHeight="1">
      <c r="A535" s="55"/>
      <c r="B535" s="136"/>
      <c r="C535" s="137"/>
      <c r="D535" s="137"/>
      <c r="E535" s="137"/>
      <c r="F535" s="55"/>
      <c r="G535" s="55"/>
      <c r="H535" s="55"/>
      <c r="I535" s="55"/>
      <c r="J535" s="55"/>
      <c r="K535" s="138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</row>
    <row r="536" spans="1:25" ht="13.5" customHeight="1">
      <c r="A536" s="55"/>
      <c r="B536" s="136"/>
      <c r="C536" s="137"/>
      <c r="D536" s="137"/>
      <c r="E536" s="137"/>
      <c r="F536" s="55"/>
      <c r="G536" s="55"/>
      <c r="H536" s="55"/>
      <c r="I536" s="55"/>
      <c r="J536" s="55"/>
      <c r="K536" s="138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</row>
    <row r="537" spans="1:25" ht="13.5" customHeight="1">
      <c r="A537" s="55"/>
      <c r="B537" s="136"/>
      <c r="C537" s="137"/>
      <c r="D537" s="137"/>
      <c r="E537" s="137"/>
      <c r="F537" s="55"/>
      <c r="G537" s="55"/>
      <c r="H537" s="55"/>
      <c r="I537" s="55"/>
      <c r="J537" s="55"/>
      <c r="K537" s="138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</row>
    <row r="538" spans="1:25" ht="13.5" customHeight="1">
      <c r="A538" s="55"/>
      <c r="B538" s="136"/>
      <c r="C538" s="137"/>
      <c r="D538" s="137"/>
      <c r="E538" s="137"/>
      <c r="F538" s="55"/>
      <c r="G538" s="55"/>
      <c r="H538" s="55"/>
      <c r="I538" s="55"/>
      <c r="J538" s="55"/>
      <c r="K538" s="138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</row>
    <row r="539" spans="1:25" ht="13.5" customHeight="1">
      <c r="A539" s="55"/>
      <c r="B539" s="136"/>
      <c r="C539" s="137"/>
      <c r="D539" s="137"/>
      <c r="E539" s="137"/>
      <c r="F539" s="55"/>
      <c r="G539" s="55"/>
      <c r="H539" s="55"/>
      <c r="I539" s="55"/>
      <c r="J539" s="55"/>
      <c r="K539" s="138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</row>
    <row r="540" spans="1:25" ht="13.5" customHeight="1">
      <c r="A540" s="55"/>
      <c r="B540" s="136"/>
      <c r="C540" s="137"/>
      <c r="D540" s="137"/>
      <c r="E540" s="137"/>
      <c r="F540" s="55"/>
      <c r="G540" s="55"/>
      <c r="H540" s="55"/>
      <c r="I540" s="55"/>
      <c r="J540" s="55"/>
      <c r="K540" s="138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</row>
    <row r="541" spans="1:25" ht="13.5" customHeight="1">
      <c r="A541" s="55"/>
      <c r="B541" s="136"/>
      <c r="C541" s="137"/>
      <c r="D541" s="137"/>
      <c r="E541" s="137"/>
      <c r="F541" s="55"/>
      <c r="G541" s="55"/>
      <c r="H541" s="55"/>
      <c r="I541" s="55"/>
      <c r="J541" s="55"/>
      <c r="K541" s="138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</row>
    <row r="542" spans="1:25" ht="13.5" customHeight="1">
      <c r="A542" s="55"/>
      <c r="B542" s="136"/>
      <c r="C542" s="137"/>
      <c r="D542" s="137"/>
      <c r="E542" s="137"/>
      <c r="F542" s="55"/>
      <c r="G542" s="55"/>
      <c r="H542" s="55"/>
      <c r="I542" s="55"/>
      <c r="J542" s="55"/>
      <c r="K542" s="138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</row>
    <row r="543" spans="1:25" ht="13.5" customHeight="1">
      <c r="A543" s="55"/>
      <c r="B543" s="136"/>
      <c r="C543" s="137"/>
      <c r="D543" s="137"/>
      <c r="E543" s="137"/>
      <c r="F543" s="55"/>
      <c r="G543" s="55"/>
      <c r="H543" s="55"/>
      <c r="I543" s="55"/>
      <c r="J543" s="55"/>
      <c r="K543" s="138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</row>
    <row r="544" spans="1:25" ht="13.5" customHeight="1">
      <c r="A544" s="55"/>
      <c r="B544" s="136"/>
      <c r="C544" s="137"/>
      <c r="D544" s="137"/>
      <c r="E544" s="137"/>
      <c r="F544" s="55"/>
      <c r="G544" s="55"/>
      <c r="H544" s="55"/>
      <c r="I544" s="55"/>
      <c r="J544" s="55"/>
      <c r="K544" s="138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</row>
    <row r="545" spans="1:25" ht="13.5" customHeight="1">
      <c r="A545" s="55"/>
      <c r="B545" s="136"/>
      <c r="C545" s="137"/>
      <c r="D545" s="137"/>
      <c r="E545" s="137"/>
      <c r="F545" s="55"/>
      <c r="G545" s="55"/>
      <c r="H545" s="55"/>
      <c r="I545" s="55"/>
      <c r="J545" s="55"/>
      <c r="K545" s="138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</row>
    <row r="546" spans="1:25" ht="13.5" customHeight="1">
      <c r="A546" s="55"/>
      <c r="B546" s="136"/>
      <c r="C546" s="137"/>
      <c r="D546" s="137"/>
      <c r="E546" s="137"/>
      <c r="F546" s="55"/>
      <c r="G546" s="55"/>
      <c r="H546" s="55"/>
      <c r="I546" s="55"/>
      <c r="J546" s="55"/>
      <c r="K546" s="138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</row>
    <row r="547" spans="1:25" ht="13.5" customHeight="1">
      <c r="A547" s="55"/>
      <c r="B547" s="136"/>
      <c r="C547" s="137"/>
      <c r="D547" s="137"/>
      <c r="E547" s="137"/>
      <c r="F547" s="55"/>
      <c r="G547" s="55"/>
      <c r="H547" s="55"/>
      <c r="I547" s="55"/>
      <c r="J547" s="55"/>
      <c r="K547" s="138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</row>
    <row r="548" spans="1:25" ht="13.5" customHeight="1">
      <c r="A548" s="55"/>
      <c r="B548" s="136"/>
      <c r="C548" s="137"/>
      <c r="D548" s="137"/>
      <c r="E548" s="137"/>
      <c r="F548" s="55"/>
      <c r="G548" s="55"/>
      <c r="H548" s="55"/>
      <c r="I548" s="55"/>
      <c r="J548" s="55"/>
      <c r="K548" s="138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</row>
    <row r="549" spans="1:25" ht="13.5" customHeight="1">
      <c r="A549" s="55"/>
      <c r="B549" s="136"/>
      <c r="C549" s="137"/>
      <c r="D549" s="137"/>
      <c r="E549" s="137"/>
      <c r="F549" s="55"/>
      <c r="G549" s="55"/>
      <c r="H549" s="55"/>
      <c r="I549" s="55"/>
      <c r="J549" s="55"/>
      <c r="K549" s="138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</row>
    <row r="550" spans="1:25" ht="13.5" customHeight="1">
      <c r="A550" s="55"/>
      <c r="B550" s="136"/>
      <c r="C550" s="137"/>
      <c r="D550" s="137"/>
      <c r="E550" s="137"/>
      <c r="F550" s="55"/>
      <c r="G550" s="55"/>
      <c r="H550" s="55"/>
      <c r="I550" s="55"/>
      <c r="J550" s="55"/>
      <c r="K550" s="138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</row>
    <row r="551" spans="1:25" ht="13.5" customHeight="1">
      <c r="A551" s="55"/>
      <c r="B551" s="136"/>
      <c r="C551" s="137"/>
      <c r="D551" s="137"/>
      <c r="E551" s="137"/>
      <c r="F551" s="55"/>
      <c r="G551" s="55"/>
      <c r="H551" s="55"/>
      <c r="I551" s="55"/>
      <c r="J551" s="55"/>
      <c r="K551" s="138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</row>
    <row r="552" spans="1:25" ht="13.5" customHeight="1">
      <c r="A552" s="55"/>
      <c r="B552" s="136"/>
      <c r="C552" s="137"/>
      <c r="D552" s="137"/>
      <c r="E552" s="137"/>
      <c r="F552" s="55"/>
      <c r="G552" s="55"/>
      <c r="H552" s="55"/>
      <c r="I552" s="55"/>
      <c r="J552" s="55"/>
      <c r="K552" s="138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</row>
    <row r="553" spans="1:25" ht="13.5" customHeight="1">
      <c r="A553" s="55"/>
      <c r="B553" s="136"/>
      <c r="C553" s="137"/>
      <c r="D553" s="137"/>
      <c r="E553" s="137"/>
      <c r="F553" s="55"/>
      <c r="G553" s="55"/>
      <c r="H553" s="55"/>
      <c r="I553" s="55"/>
      <c r="J553" s="55"/>
      <c r="K553" s="138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</row>
    <row r="554" spans="1:25" ht="13.5" customHeight="1">
      <c r="A554" s="55"/>
      <c r="B554" s="136"/>
      <c r="C554" s="137"/>
      <c r="D554" s="137"/>
      <c r="E554" s="137"/>
      <c r="F554" s="55"/>
      <c r="G554" s="55"/>
      <c r="H554" s="55"/>
      <c r="I554" s="55"/>
      <c r="J554" s="55"/>
      <c r="K554" s="138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</row>
    <row r="555" spans="1:25" ht="13.5" customHeight="1">
      <c r="A555" s="55"/>
      <c r="B555" s="136"/>
      <c r="C555" s="137"/>
      <c r="D555" s="137"/>
      <c r="E555" s="137"/>
      <c r="F555" s="55"/>
      <c r="G555" s="55"/>
      <c r="H555" s="55"/>
      <c r="I555" s="55"/>
      <c r="J555" s="55"/>
      <c r="K555" s="138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</row>
    <row r="556" spans="1:25" ht="13.5" customHeight="1">
      <c r="A556" s="55"/>
      <c r="B556" s="136"/>
      <c r="C556" s="137"/>
      <c r="D556" s="137"/>
      <c r="E556" s="137"/>
      <c r="F556" s="55"/>
      <c r="G556" s="55"/>
      <c r="H556" s="55"/>
      <c r="I556" s="55"/>
      <c r="J556" s="55"/>
      <c r="K556" s="138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</row>
    <row r="557" spans="1:25" ht="13.5" customHeight="1">
      <c r="A557" s="55"/>
      <c r="B557" s="136"/>
      <c r="C557" s="137"/>
      <c r="D557" s="137"/>
      <c r="E557" s="137"/>
      <c r="F557" s="55"/>
      <c r="G557" s="55"/>
      <c r="H557" s="55"/>
      <c r="I557" s="55"/>
      <c r="J557" s="55"/>
      <c r="K557" s="138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</row>
    <row r="558" spans="1:25" ht="13.5" customHeight="1">
      <c r="A558" s="55"/>
      <c r="B558" s="136"/>
      <c r="C558" s="137"/>
      <c r="D558" s="137"/>
      <c r="E558" s="137"/>
      <c r="F558" s="55"/>
      <c r="G558" s="55"/>
      <c r="H558" s="55"/>
      <c r="I558" s="55"/>
      <c r="J558" s="55"/>
      <c r="K558" s="138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</row>
    <row r="559" spans="1:25" ht="13.5" customHeight="1">
      <c r="A559" s="55"/>
      <c r="B559" s="136"/>
      <c r="C559" s="137"/>
      <c r="D559" s="137"/>
      <c r="E559" s="137"/>
      <c r="F559" s="55"/>
      <c r="G559" s="55"/>
      <c r="H559" s="55"/>
      <c r="I559" s="55"/>
      <c r="J559" s="55"/>
      <c r="K559" s="138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</row>
    <row r="560" spans="1:25" ht="13.5" customHeight="1">
      <c r="A560" s="55"/>
      <c r="B560" s="136"/>
      <c r="C560" s="137"/>
      <c r="D560" s="137"/>
      <c r="E560" s="137"/>
      <c r="F560" s="55"/>
      <c r="G560" s="55"/>
      <c r="H560" s="55"/>
      <c r="I560" s="55"/>
      <c r="J560" s="55"/>
      <c r="K560" s="138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</row>
    <row r="561" spans="1:25" ht="13.5" customHeight="1">
      <c r="A561" s="55"/>
      <c r="B561" s="136"/>
      <c r="C561" s="137"/>
      <c r="D561" s="137"/>
      <c r="E561" s="137"/>
      <c r="F561" s="55"/>
      <c r="G561" s="55"/>
      <c r="H561" s="55"/>
      <c r="I561" s="55"/>
      <c r="J561" s="55"/>
      <c r="K561" s="138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</row>
    <row r="562" spans="1:25" ht="13.5" customHeight="1">
      <c r="A562" s="55"/>
      <c r="B562" s="136"/>
      <c r="C562" s="137"/>
      <c r="D562" s="137"/>
      <c r="E562" s="137"/>
      <c r="F562" s="55"/>
      <c r="G562" s="55"/>
      <c r="H562" s="55"/>
      <c r="I562" s="55"/>
      <c r="J562" s="55"/>
      <c r="K562" s="138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</row>
    <row r="563" spans="1:25" ht="13.5" customHeight="1">
      <c r="A563" s="55"/>
      <c r="B563" s="136"/>
      <c r="C563" s="137"/>
      <c r="D563" s="137"/>
      <c r="E563" s="137"/>
      <c r="F563" s="55"/>
      <c r="G563" s="55"/>
      <c r="H563" s="55"/>
      <c r="I563" s="55"/>
      <c r="J563" s="55"/>
      <c r="K563" s="138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</row>
    <row r="564" spans="1:25" ht="13.5" customHeight="1">
      <c r="A564" s="55"/>
      <c r="B564" s="136"/>
      <c r="C564" s="137"/>
      <c r="D564" s="137"/>
      <c r="E564" s="137"/>
      <c r="F564" s="55"/>
      <c r="G564" s="55"/>
      <c r="H564" s="55"/>
      <c r="I564" s="55"/>
      <c r="J564" s="55"/>
      <c r="K564" s="138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</row>
    <row r="565" spans="1:25" ht="13.5" customHeight="1">
      <c r="A565" s="55"/>
      <c r="B565" s="136"/>
      <c r="C565" s="137"/>
      <c r="D565" s="137"/>
      <c r="E565" s="137"/>
      <c r="F565" s="55"/>
      <c r="G565" s="55"/>
      <c r="H565" s="55"/>
      <c r="I565" s="55"/>
      <c r="J565" s="55"/>
      <c r="K565" s="138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</row>
    <row r="566" spans="1:25" ht="13.5" customHeight="1">
      <c r="A566" s="55"/>
      <c r="B566" s="136"/>
      <c r="C566" s="137"/>
      <c r="D566" s="137"/>
      <c r="E566" s="137"/>
      <c r="F566" s="55"/>
      <c r="G566" s="55"/>
      <c r="H566" s="55"/>
      <c r="I566" s="55"/>
      <c r="J566" s="55"/>
      <c r="K566" s="138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</row>
    <row r="567" spans="1:25" ht="13.5" customHeight="1">
      <c r="A567" s="55"/>
      <c r="B567" s="136"/>
      <c r="C567" s="137"/>
      <c r="D567" s="137"/>
      <c r="E567" s="137"/>
      <c r="F567" s="55"/>
      <c r="G567" s="55"/>
      <c r="H567" s="55"/>
      <c r="I567" s="55"/>
      <c r="J567" s="55"/>
      <c r="K567" s="138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</row>
    <row r="568" spans="1:25" ht="13.5" customHeight="1">
      <c r="A568" s="55"/>
      <c r="B568" s="136"/>
      <c r="C568" s="137"/>
      <c r="D568" s="137"/>
      <c r="E568" s="137"/>
      <c r="F568" s="55"/>
      <c r="G568" s="55"/>
      <c r="H568" s="55"/>
      <c r="I568" s="55"/>
      <c r="J568" s="55"/>
      <c r="K568" s="138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</row>
    <row r="569" spans="1:25" ht="13.5" customHeight="1">
      <c r="A569" s="55"/>
      <c r="B569" s="136"/>
      <c r="C569" s="137"/>
      <c r="D569" s="137"/>
      <c r="E569" s="137"/>
      <c r="F569" s="55"/>
      <c r="G569" s="55"/>
      <c r="H569" s="55"/>
      <c r="I569" s="55"/>
      <c r="J569" s="55"/>
      <c r="K569" s="138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</row>
    <row r="570" spans="1:25" ht="13.5" customHeight="1">
      <c r="A570" s="55"/>
      <c r="B570" s="136"/>
      <c r="C570" s="137"/>
      <c r="D570" s="137"/>
      <c r="E570" s="137"/>
      <c r="F570" s="55"/>
      <c r="G570" s="55"/>
      <c r="H570" s="55"/>
      <c r="I570" s="55"/>
      <c r="J570" s="55"/>
      <c r="K570" s="138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</row>
    <row r="571" spans="1:25" ht="13.5" customHeight="1">
      <c r="A571" s="55"/>
      <c r="B571" s="136"/>
      <c r="C571" s="137"/>
      <c r="D571" s="137"/>
      <c r="E571" s="137"/>
      <c r="F571" s="55"/>
      <c r="G571" s="55"/>
      <c r="H571" s="55"/>
      <c r="I571" s="55"/>
      <c r="J571" s="55"/>
      <c r="K571" s="138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</row>
    <row r="572" spans="1:25" ht="13.5" customHeight="1">
      <c r="A572" s="55"/>
      <c r="B572" s="136"/>
      <c r="C572" s="137"/>
      <c r="D572" s="137"/>
      <c r="E572" s="137"/>
      <c r="F572" s="55"/>
      <c r="G572" s="55"/>
      <c r="H572" s="55"/>
      <c r="I572" s="55"/>
      <c r="J572" s="55"/>
      <c r="K572" s="138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</row>
    <row r="573" spans="1:25" ht="13.5" customHeight="1">
      <c r="A573" s="55"/>
      <c r="B573" s="136"/>
      <c r="C573" s="137"/>
      <c r="D573" s="137"/>
      <c r="E573" s="137"/>
      <c r="F573" s="55"/>
      <c r="G573" s="55"/>
      <c r="H573" s="55"/>
      <c r="I573" s="55"/>
      <c r="J573" s="55"/>
      <c r="K573" s="138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</row>
    <row r="574" spans="1:25" ht="13.5" customHeight="1">
      <c r="A574" s="55"/>
      <c r="B574" s="136"/>
      <c r="C574" s="137"/>
      <c r="D574" s="137"/>
      <c r="E574" s="137"/>
      <c r="F574" s="55"/>
      <c r="G574" s="55"/>
      <c r="H574" s="55"/>
      <c r="I574" s="55"/>
      <c r="J574" s="55"/>
      <c r="K574" s="138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</row>
    <row r="575" spans="1:25" ht="13.5" customHeight="1">
      <c r="A575" s="55"/>
      <c r="B575" s="136"/>
      <c r="C575" s="137"/>
      <c r="D575" s="137"/>
      <c r="E575" s="137"/>
      <c r="F575" s="55"/>
      <c r="G575" s="55"/>
      <c r="H575" s="55"/>
      <c r="I575" s="55"/>
      <c r="J575" s="55"/>
      <c r="K575" s="138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</row>
    <row r="576" spans="1:25" ht="13.5" customHeight="1">
      <c r="A576" s="55"/>
      <c r="B576" s="136"/>
      <c r="C576" s="137"/>
      <c r="D576" s="137"/>
      <c r="E576" s="137"/>
      <c r="F576" s="55"/>
      <c r="G576" s="55"/>
      <c r="H576" s="55"/>
      <c r="I576" s="55"/>
      <c r="J576" s="55"/>
      <c r="K576" s="138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</row>
    <row r="577" spans="1:25" ht="13.5" customHeight="1">
      <c r="A577" s="55"/>
      <c r="B577" s="136"/>
      <c r="C577" s="137"/>
      <c r="D577" s="137"/>
      <c r="E577" s="137"/>
      <c r="F577" s="55"/>
      <c r="G577" s="55"/>
      <c r="H577" s="55"/>
      <c r="I577" s="55"/>
      <c r="J577" s="55"/>
      <c r="K577" s="138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</row>
    <row r="578" spans="1:25" ht="13.5" customHeight="1">
      <c r="A578" s="55"/>
      <c r="B578" s="136"/>
      <c r="C578" s="137"/>
      <c r="D578" s="137"/>
      <c r="E578" s="137"/>
      <c r="F578" s="55"/>
      <c r="G578" s="55"/>
      <c r="H578" s="55"/>
      <c r="I578" s="55"/>
      <c r="J578" s="55"/>
      <c r="K578" s="138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</row>
    <row r="579" spans="1:25" ht="13.5" customHeight="1">
      <c r="A579" s="55"/>
      <c r="B579" s="136"/>
      <c r="C579" s="137"/>
      <c r="D579" s="137"/>
      <c r="E579" s="137"/>
      <c r="F579" s="55"/>
      <c r="G579" s="55"/>
      <c r="H579" s="55"/>
      <c r="I579" s="55"/>
      <c r="J579" s="55"/>
      <c r="K579" s="138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</row>
    <row r="580" spans="1:25" ht="13.5" customHeight="1">
      <c r="A580" s="55"/>
      <c r="B580" s="136"/>
      <c r="C580" s="137"/>
      <c r="D580" s="137"/>
      <c r="E580" s="137"/>
      <c r="F580" s="55"/>
      <c r="G580" s="55"/>
      <c r="H580" s="55"/>
      <c r="I580" s="55"/>
      <c r="J580" s="55"/>
      <c r="K580" s="138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</row>
    <row r="581" spans="1:25" ht="13.5" customHeight="1">
      <c r="A581" s="55"/>
      <c r="B581" s="136"/>
      <c r="C581" s="137"/>
      <c r="D581" s="137"/>
      <c r="E581" s="137"/>
      <c r="F581" s="55"/>
      <c r="G581" s="55"/>
      <c r="H581" s="55"/>
      <c r="I581" s="55"/>
      <c r="J581" s="55"/>
      <c r="K581" s="138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</row>
    <row r="582" spans="1:25" ht="13.5" customHeight="1">
      <c r="A582" s="55"/>
      <c r="B582" s="136"/>
      <c r="C582" s="137"/>
      <c r="D582" s="137"/>
      <c r="E582" s="137"/>
      <c r="F582" s="55"/>
      <c r="G582" s="55"/>
      <c r="H582" s="55"/>
      <c r="I582" s="55"/>
      <c r="J582" s="55"/>
      <c r="K582" s="138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</row>
    <row r="583" spans="1:25" ht="13.5" customHeight="1">
      <c r="A583" s="55"/>
      <c r="B583" s="136"/>
      <c r="C583" s="137"/>
      <c r="D583" s="137"/>
      <c r="E583" s="137"/>
      <c r="F583" s="55"/>
      <c r="G583" s="55"/>
      <c r="H583" s="55"/>
      <c r="I583" s="55"/>
      <c r="J583" s="55"/>
      <c r="K583" s="138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</row>
    <row r="584" spans="1:25" ht="13.5" customHeight="1">
      <c r="A584" s="55"/>
      <c r="B584" s="136"/>
      <c r="C584" s="137"/>
      <c r="D584" s="137"/>
      <c r="E584" s="137"/>
      <c r="F584" s="55"/>
      <c r="G584" s="55"/>
      <c r="H584" s="55"/>
      <c r="I584" s="55"/>
      <c r="J584" s="55"/>
      <c r="K584" s="138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</row>
    <row r="585" spans="1:25" ht="13.5" customHeight="1">
      <c r="A585" s="55"/>
      <c r="B585" s="136"/>
      <c r="C585" s="137"/>
      <c r="D585" s="137"/>
      <c r="E585" s="137"/>
      <c r="F585" s="55"/>
      <c r="G585" s="55"/>
      <c r="H585" s="55"/>
      <c r="I585" s="55"/>
      <c r="J585" s="55"/>
      <c r="K585" s="138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</row>
    <row r="586" spans="1:25" ht="13.5" customHeight="1">
      <c r="A586" s="55"/>
      <c r="B586" s="136"/>
      <c r="C586" s="137"/>
      <c r="D586" s="137"/>
      <c r="E586" s="137"/>
      <c r="F586" s="55"/>
      <c r="G586" s="55"/>
      <c r="H586" s="55"/>
      <c r="I586" s="55"/>
      <c r="J586" s="55"/>
      <c r="K586" s="138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</row>
    <row r="587" spans="1:25" ht="13.5" customHeight="1">
      <c r="A587" s="55"/>
      <c r="B587" s="136"/>
      <c r="C587" s="137"/>
      <c r="D587" s="137"/>
      <c r="E587" s="137"/>
      <c r="F587" s="55"/>
      <c r="G587" s="55"/>
      <c r="H587" s="55"/>
      <c r="I587" s="55"/>
      <c r="J587" s="55"/>
      <c r="K587" s="138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</row>
    <row r="588" spans="1:25" ht="13.5" customHeight="1">
      <c r="A588" s="55"/>
      <c r="B588" s="136"/>
      <c r="C588" s="137"/>
      <c r="D588" s="137"/>
      <c r="E588" s="137"/>
      <c r="F588" s="55"/>
      <c r="G588" s="55"/>
      <c r="H588" s="55"/>
      <c r="I588" s="55"/>
      <c r="J588" s="55"/>
      <c r="K588" s="138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</row>
    <row r="589" spans="1:25" ht="13.5" customHeight="1">
      <c r="A589" s="55"/>
      <c r="B589" s="136"/>
      <c r="C589" s="137"/>
      <c r="D589" s="137"/>
      <c r="E589" s="137"/>
      <c r="F589" s="55"/>
      <c r="G589" s="55"/>
      <c r="H589" s="55"/>
      <c r="I589" s="55"/>
      <c r="J589" s="55"/>
      <c r="K589" s="138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</row>
    <row r="590" spans="1:25" ht="13.5" customHeight="1">
      <c r="A590" s="55"/>
      <c r="B590" s="136"/>
      <c r="C590" s="137"/>
      <c r="D590" s="137"/>
      <c r="E590" s="137"/>
      <c r="F590" s="55"/>
      <c r="G590" s="55"/>
      <c r="H590" s="55"/>
      <c r="I590" s="55"/>
      <c r="J590" s="55"/>
      <c r="K590" s="138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</row>
    <row r="591" spans="1:25" ht="13.5" customHeight="1">
      <c r="A591" s="55"/>
      <c r="B591" s="136"/>
      <c r="C591" s="137"/>
      <c r="D591" s="137"/>
      <c r="E591" s="137"/>
      <c r="F591" s="55"/>
      <c r="G591" s="55"/>
      <c r="H591" s="55"/>
      <c r="I591" s="55"/>
      <c r="J591" s="55"/>
      <c r="K591" s="138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</row>
    <row r="592" spans="1:25" ht="13.5" customHeight="1">
      <c r="A592" s="55"/>
      <c r="B592" s="136"/>
      <c r="C592" s="137"/>
      <c r="D592" s="137"/>
      <c r="E592" s="137"/>
      <c r="F592" s="55"/>
      <c r="G592" s="55"/>
      <c r="H592" s="55"/>
      <c r="I592" s="55"/>
      <c r="J592" s="55"/>
      <c r="K592" s="138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</row>
    <row r="593" spans="1:25" ht="13.5" customHeight="1">
      <c r="A593" s="55"/>
      <c r="B593" s="136"/>
      <c r="C593" s="137"/>
      <c r="D593" s="137"/>
      <c r="E593" s="137"/>
      <c r="F593" s="55"/>
      <c r="G593" s="55"/>
      <c r="H593" s="55"/>
      <c r="I593" s="55"/>
      <c r="J593" s="55"/>
      <c r="K593" s="138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</row>
    <row r="594" spans="1:25" ht="13.5" customHeight="1">
      <c r="A594" s="55"/>
      <c r="B594" s="136"/>
      <c r="C594" s="137"/>
      <c r="D594" s="137"/>
      <c r="E594" s="137"/>
      <c r="F594" s="55"/>
      <c r="G594" s="55"/>
      <c r="H594" s="55"/>
      <c r="I594" s="55"/>
      <c r="J594" s="55"/>
      <c r="K594" s="138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</row>
    <row r="595" spans="1:25" ht="13.5" customHeight="1">
      <c r="A595" s="55"/>
      <c r="B595" s="136"/>
      <c r="C595" s="137"/>
      <c r="D595" s="137"/>
      <c r="E595" s="137"/>
      <c r="F595" s="55"/>
      <c r="G595" s="55"/>
      <c r="H595" s="55"/>
      <c r="I595" s="55"/>
      <c r="J595" s="55"/>
      <c r="K595" s="138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</row>
    <row r="596" spans="1:25" ht="13.5" customHeight="1">
      <c r="A596" s="55"/>
      <c r="B596" s="136"/>
      <c r="C596" s="137"/>
      <c r="D596" s="137"/>
      <c r="E596" s="137"/>
      <c r="F596" s="55"/>
      <c r="G596" s="55"/>
      <c r="H596" s="55"/>
      <c r="I596" s="55"/>
      <c r="J596" s="55"/>
      <c r="K596" s="138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</row>
    <row r="597" spans="1:25" ht="13.5" customHeight="1">
      <c r="A597" s="55"/>
      <c r="B597" s="136"/>
      <c r="C597" s="137"/>
      <c r="D597" s="137"/>
      <c r="E597" s="137"/>
      <c r="F597" s="55"/>
      <c r="G597" s="55"/>
      <c r="H597" s="55"/>
      <c r="I597" s="55"/>
      <c r="J597" s="55"/>
      <c r="K597" s="138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</row>
    <row r="598" spans="1:25" ht="13.5" customHeight="1">
      <c r="A598" s="55"/>
      <c r="B598" s="136"/>
      <c r="C598" s="137"/>
      <c r="D598" s="137"/>
      <c r="E598" s="137"/>
      <c r="F598" s="55"/>
      <c r="G598" s="55"/>
      <c r="H598" s="55"/>
      <c r="I598" s="55"/>
      <c r="J598" s="55"/>
      <c r="K598" s="138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</row>
    <row r="599" spans="1:25" ht="13.5" customHeight="1">
      <c r="A599" s="55"/>
      <c r="B599" s="136"/>
      <c r="C599" s="137"/>
      <c r="D599" s="137"/>
      <c r="E599" s="137"/>
      <c r="F599" s="55"/>
      <c r="G599" s="55"/>
      <c r="H599" s="55"/>
      <c r="I599" s="55"/>
      <c r="J599" s="55"/>
      <c r="K599" s="138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</row>
    <row r="600" spans="1:25" ht="13.5" customHeight="1">
      <c r="A600" s="55"/>
      <c r="B600" s="136"/>
      <c r="C600" s="137"/>
      <c r="D600" s="137"/>
      <c r="E600" s="137"/>
      <c r="F600" s="55"/>
      <c r="G600" s="55"/>
      <c r="H600" s="55"/>
      <c r="I600" s="55"/>
      <c r="J600" s="55"/>
      <c r="K600" s="138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</row>
    <row r="601" spans="1:25" ht="13.5" customHeight="1">
      <c r="A601" s="55"/>
      <c r="B601" s="136"/>
      <c r="C601" s="137"/>
      <c r="D601" s="137"/>
      <c r="E601" s="137"/>
      <c r="F601" s="55"/>
      <c r="G601" s="55"/>
      <c r="H601" s="55"/>
      <c r="I601" s="55"/>
      <c r="J601" s="55"/>
      <c r="K601" s="138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</row>
    <row r="602" spans="1:25" ht="13.5" customHeight="1">
      <c r="A602" s="55"/>
      <c r="B602" s="136"/>
      <c r="C602" s="137"/>
      <c r="D602" s="137"/>
      <c r="E602" s="137"/>
      <c r="F602" s="55"/>
      <c r="G602" s="55"/>
      <c r="H602" s="55"/>
      <c r="I602" s="55"/>
      <c r="J602" s="55"/>
      <c r="K602" s="138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</row>
    <row r="603" spans="1:25" ht="13.5" customHeight="1">
      <c r="A603" s="55"/>
      <c r="B603" s="136"/>
      <c r="C603" s="137"/>
      <c r="D603" s="137"/>
      <c r="E603" s="137"/>
      <c r="F603" s="55"/>
      <c r="G603" s="55"/>
      <c r="H603" s="55"/>
      <c r="I603" s="55"/>
      <c r="J603" s="55"/>
      <c r="K603" s="138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</row>
    <row r="604" spans="1:25" ht="13.5" customHeight="1">
      <c r="A604" s="55"/>
      <c r="B604" s="136"/>
      <c r="C604" s="137"/>
      <c r="D604" s="137"/>
      <c r="E604" s="137"/>
      <c r="F604" s="55"/>
      <c r="G604" s="55"/>
      <c r="H604" s="55"/>
      <c r="I604" s="55"/>
      <c r="J604" s="55"/>
      <c r="K604" s="138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</row>
    <row r="605" spans="1:25" ht="13.5" customHeight="1">
      <c r="A605" s="55"/>
      <c r="B605" s="136"/>
      <c r="C605" s="137"/>
      <c r="D605" s="137"/>
      <c r="E605" s="137"/>
      <c r="F605" s="55"/>
      <c r="G605" s="55"/>
      <c r="H605" s="55"/>
      <c r="I605" s="55"/>
      <c r="J605" s="55"/>
      <c r="K605" s="138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</row>
    <row r="606" spans="1:25" ht="13.5" customHeight="1">
      <c r="A606" s="55"/>
      <c r="B606" s="136"/>
      <c r="C606" s="137"/>
      <c r="D606" s="137"/>
      <c r="E606" s="137"/>
      <c r="F606" s="55"/>
      <c r="G606" s="55"/>
      <c r="H606" s="55"/>
      <c r="I606" s="55"/>
      <c r="J606" s="55"/>
      <c r="K606" s="138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</row>
    <row r="607" spans="1:25" ht="13.5" customHeight="1">
      <c r="A607" s="55"/>
      <c r="B607" s="136"/>
      <c r="C607" s="137"/>
      <c r="D607" s="137"/>
      <c r="E607" s="137"/>
      <c r="F607" s="55"/>
      <c r="G607" s="55"/>
      <c r="H607" s="55"/>
      <c r="I607" s="55"/>
      <c r="J607" s="55"/>
      <c r="K607" s="138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</row>
    <row r="608" spans="1:25" ht="13.5" customHeight="1">
      <c r="A608" s="55"/>
      <c r="B608" s="136"/>
      <c r="C608" s="137"/>
      <c r="D608" s="137"/>
      <c r="E608" s="137"/>
      <c r="F608" s="55"/>
      <c r="G608" s="55"/>
      <c r="H608" s="55"/>
      <c r="I608" s="55"/>
      <c r="J608" s="55"/>
      <c r="K608" s="138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</row>
    <row r="609" spans="1:25" ht="13.5" customHeight="1">
      <c r="A609" s="55"/>
      <c r="B609" s="136"/>
      <c r="C609" s="137"/>
      <c r="D609" s="137"/>
      <c r="E609" s="137"/>
      <c r="F609" s="55"/>
      <c r="G609" s="55"/>
      <c r="H609" s="55"/>
      <c r="I609" s="55"/>
      <c r="J609" s="55"/>
      <c r="K609" s="138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</row>
    <row r="610" spans="1:25" ht="13.5" customHeight="1">
      <c r="A610" s="55"/>
      <c r="B610" s="136"/>
      <c r="C610" s="137"/>
      <c r="D610" s="137"/>
      <c r="E610" s="137"/>
      <c r="F610" s="55"/>
      <c r="G610" s="55"/>
      <c r="H610" s="55"/>
      <c r="I610" s="55"/>
      <c r="J610" s="55"/>
      <c r="K610" s="138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</row>
    <row r="611" spans="1:25" ht="13.5" customHeight="1">
      <c r="A611" s="55"/>
      <c r="B611" s="136"/>
      <c r="C611" s="137"/>
      <c r="D611" s="137"/>
      <c r="E611" s="137"/>
      <c r="F611" s="55"/>
      <c r="G611" s="55"/>
      <c r="H611" s="55"/>
      <c r="I611" s="55"/>
      <c r="J611" s="55"/>
      <c r="K611" s="138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</row>
    <row r="612" spans="1:25" ht="13.5" customHeight="1">
      <c r="A612" s="55"/>
      <c r="B612" s="136"/>
      <c r="C612" s="137"/>
      <c r="D612" s="137"/>
      <c r="E612" s="137"/>
      <c r="F612" s="55"/>
      <c r="G612" s="55"/>
      <c r="H612" s="55"/>
      <c r="I612" s="55"/>
      <c r="J612" s="55"/>
      <c r="K612" s="138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</row>
    <row r="613" spans="1:25" ht="13.5" customHeight="1">
      <c r="A613" s="55"/>
      <c r="B613" s="136"/>
      <c r="C613" s="137"/>
      <c r="D613" s="137"/>
      <c r="E613" s="137"/>
      <c r="F613" s="55"/>
      <c r="G613" s="55"/>
      <c r="H613" s="55"/>
      <c r="I613" s="55"/>
      <c r="J613" s="55"/>
      <c r="K613" s="138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</row>
    <row r="614" spans="1:25" ht="13.5" customHeight="1">
      <c r="A614" s="55"/>
      <c r="B614" s="136"/>
      <c r="C614" s="137"/>
      <c r="D614" s="137"/>
      <c r="E614" s="137"/>
      <c r="F614" s="55"/>
      <c r="G614" s="55"/>
      <c r="H614" s="55"/>
      <c r="I614" s="55"/>
      <c r="J614" s="55"/>
      <c r="K614" s="138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</row>
    <row r="615" spans="1:25" ht="13.5" customHeight="1">
      <c r="A615" s="55"/>
      <c r="B615" s="136"/>
      <c r="C615" s="137"/>
      <c r="D615" s="137"/>
      <c r="E615" s="137"/>
      <c r="F615" s="55"/>
      <c r="G615" s="55"/>
      <c r="H615" s="55"/>
      <c r="I615" s="55"/>
      <c r="J615" s="55"/>
      <c r="K615" s="138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</row>
    <row r="616" spans="1:25" ht="13.5" customHeight="1">
      <c r="A616" s="55"/>
      <c r="B616" s="136"/>
      <c r="C616" s="137"/>
      <c r="D616" s="137"/>
      <c r="E616" s="137"/>
      <c r="F616" s="55"/>
      <c r="G616" s="55"/>
      <c r="H616" s="55"/>
      <c r="I616" s="55"/>
      <c r="J616" s="55"/>
      <c r="K616" s="138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</row>
    <row r="617" spans="1:25" ht="13.5" customHeight="1">
      <c r="A617" s="55"/>
      <c r="B617" s="136"/>
      <c r="C617" s="137"/>
      <c r="D617" s="137"/>
      <c r="E617" s="137"/>
      <c r="F617" s="55"/>
      <c r="G617" s="55"/>
      <c r="H617" s="55"/>
      <c r="I617" s="55"/>
      <c r="J617" s="55"/>
      <c r="K617" s="138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</row>
    <row r="618" spans="1:25" ht="13.5" customHeight="1">
      <c r="A618" s="55"/>
      <c r="B618" s="136"/>
      <c r="C618" s="137"/>
      <c r="D618" s="137"/>
      <c r="E618" s="137"/>
      <c r="F618" s="55"/>
      <c r="G618" s="55"/>
      <c r="H618" s="55"/>
      <c r="I618" s="55"/>
      <c r="J618" s="55"/>
      <c r="K618" s="138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</row>
    <row r="619" spans="1:25" ht="13.5" customHeight="1">
      <c r="A619" s="55"/>
      <c r="B619" s="136"/>
      <c r="C619" s="137"/>
      <c r="D619" s="137"/>
      <c r="E619" s="137"/>
      <c r="F619" s="55"/>
      <c r="G619" s="55"/>
      <c r="H619" s="55"/>
      <c r="I619" s="55"/>
      <c r="J619" s="55"/>
      <c r="K619" s="138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</row>
    <row r="620" spans="1:25" ht="13.5" customHeight="1">
      <c r="A620" s="55"/>
      <c r="B620" s="136"/>
      <c r="C620" s="137"/>
      <c r="D620" s="137"/>
      <c r="E620" s="137"/>
      <c r="F620" s="55"/>
      <c r="G620" s="55"/>
      <c r="H620" s="55"/>
      <c r="I620" s="55"/>
      <c r="J620" s="55"/>
      <c r="K620" s="138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</row>
    <row r="621" spans="1:25" ht="13.5" customHeight="1">
      <c r="A621" s="55"/>
      <c r="B621" s="136"/>
      <c r="C621" s="137"/>
      <c r="D621" s="137"/>
      <c r="E621" s="137"/>
      <c r="F621" s="55"/>
      <c r="G621" s="55"/>
      <c r="H621" s="55"/>
      <c r="I621" s="55"/>
      <c r="J621" s="55"/>
      <c r="K621" s="138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</row>
    <row r="622" spans="1:25" ht="13.5" customHeight="1">
      <c r="A622" s="55"/>
      <c r="B622" s="136"/>
      <c r="C622" s="137"/>
      <c r="D622" s="137"/>
      <c r="E622" s="137"/>
      <c r="F622" s="55"/>
      <c r="G622" s="55"/>
      <c r="H622" s="55"/>
      <c r="I622" s="55"/>
      <c r="J622" s="55"/>
      <c r="K622" s="138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</row>
    <row r="623" spans="1:25" ht="13.5" customHeight="1">
      <c r="A623" s="55"/>
      <c r="B623" s="136"/>
      <c r="C623" s="137"/>
      <c r="D623" s="137"/>
      <c r="E623" s="137"/>
      <c r="F623" s="55"/>
      <c r="G623" s="55"/>
      <c r="H623" s="55"/>
      <c r="I623" s="55"/>
      <c r="J623" s="55"/>
      <c r="K623" s="138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</row>
    <row r="624" spans="1:25" ht="13.5" customHeight="1">
      <c r="A624" s="55"/>
      <c r="B624" s="136"/>
      <c r="C624" s="137"/>
      <c r="D624" s="137"/>
      <c r="E624" s="137"/>
      <c r="F624" s="55"/>
      <c r="G624" s="55"/>
      <c r="H624" s="55"/>
      <c r="I624" s="55"/>
      <c r="J624" s="55"/>
      <c r="K624" s="138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</row>
    <row r="625" spans="1:25" ht="13.5" customHeight="1">
      <c r="A625" s="55"/>
      <c r="B625" s="136"/>
      <c r="C625" s="137"/>
      <c r="D625" s="137"/>
      <c r="E625" s="137"/>
      <c r="F625" s="55"/>
      <c r="G625" s="55"/>
      <c r="H625" s="55"/>
      <c r="I625" s="55"/>
      <c r="J625" s="55"/>
      <c r="K625" s="138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</row>
    <row r="626" spans="1:25" ht="13.5" customHeight="1">
      <c r="A626" s="55"/>
      <c r="B626" s="136"/>
      <c r="C626" s="137"/>
      <c r="D626" s="137"/>
      <c r="E626" s="137"/>
      <c r="F626" s="55"/>
      <c r="G626" s="55"/>
      <c r="H626" s="55"/>
      <c r="I626" s="55"/>
      <c r="J626" s="55"/>
      <c r="K626" s="138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</row>
    <row r="627" spans="1:25" ht="13.5" customHeight="1">
      <c r="A627" s="55"/>
      <c r="B627" s="136"/>
      <c r="C627" s="137"/>
      <c r="D627" s="137"/>
      <c r="E627" s="137"/>
      <c r="F627" s="55"/>
      <c r="G627" s="55"/>
      <c r="H627" s="55"/>
      <c r="I627" s="55"/>
      <c r="J627" s="55"/>
      <c r="K627" s="138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</row>
    <row r="628" spans="1:25" ht="13.5" customHeight="1">
      <c r="A628" s="55"/>
      <c r="B628" s="136"/>
      <c r="C628" s="137"/>
      <c r="D628" s="137"/>
      <c r="E628" s="137"/>
      <c r="F628" s="55"/>
      <c r="G628" s="55"/>
      <c r="H628" s="55"/>
      <c r="I628" s="55"/>
      <c r="J628" s="55"/>
      <c r="K628" s="138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</row>
    <row r="629" spans="1:25" ht="13.5" customHeight="1">
      <c r="A629" s="55"/>
      <c r="B629" s="136"/>
      <c r="C629" s="137"/>
      <c r="D629" s="137"/>
      <c r="E629" s="137"/>
      <c r="F629" s="55"/>
      <c r="G629" s="55"/>
      <c r="H629" s="55"/>
      <c r="I629" s="55"/>
      <c r="J629" s="55"/>
      <c r="K629" s="138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</row>
    <row r="630" spans="1:25" ht="13.5" customHeight="1">
      <c r="A630" s="55"/>
      <c r="B630" s="136"/>
      <c r="C630" s="137"/>
      <c r="D630" s="137"/>
      <c r="E630" s="137"/>
      <c r="F630" s="55"/>
      <c r="G630" s="55"/>
      <c r="H630" s="55"/>
      <c r="I630" s="55"/>
      <c r="J630" s="55"/>
      <c r="K630" s="138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</row>
    <row r="631" spans="1:25" ht="13.5" customHeight="1">
      <c r="A631" s="55"/>
      <c r="B631" s="136"/>
      <c r="C631" s="137"/>
      <c r="D631" s="137"/>
      <c r="E631" s="137"/>
      <c r="F631" s="55"/>
      <c r="G631" s="55"/>
      <c r="H631" s="55"/>
      <c r="I631" s="55"/>
      <c r="J631" s="55"/>
      <c r="K631" s="138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</row>
    <row r="632" spans="1:25" ht="13.5" customHeight="1">
      <c r="A632" s="55"/>
      <c r="B632" s="136"/>
      <c r="C632" s="137"/>
      <c r="D632" s="137"/>
      <c r="E632" s="137"/>
      <c r="F632" s="55"/>
      <c r="G632" s="55"/>
      <c r="H632" s="55"/>
      <c r="I632" s="55"/>
      <c r="J632" s="55"/>
      <c r="K632" s="138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</row>
    <row r="633" spans="1:25" ht="13.5" customHeight="1">
      <c r="A633" s="55"/>
      <c r="B633" s="136"/>
      <c r="C633" s="137"/>
      <c r="D633" s="137"/>
      <c r="E633" s="137"/>
      <c r="F633" s="55"/>
      <c r="G633" s="55"/>
      <c r="H633" s="55"/>
      <c r="I633" s="55"/>
      <c r="J633" s="55"/>
      <c r="K633" s="138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</row>
    <row r="634" spans="1:25" ht="13.5" customHeight="1">
      <c r="A634" s="55"/>
      <c r="B634" s="136"/>
      <c r="C634" s="137"/>
      <c r="D634" s="137"/>
      <c r="E634" s="137"/>
      <c r="F634" s="55"/>
      <c r="G634" s="55"/>
      <c r="H634" s="55"/>
      <c r="I634" s="55"/>
      <c r="J634" s="55"/>
      <c r="K634" s="138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</row>
    <row r="635" spans="1:25" ht="13.5" customHeight="1">
      <c r="A635" s="55"/>
      <c r="B635" s="136"/>
      <c r="C635" s="137"/>
      <c r="D635" s="137"/>
      <c r="E635" s="137"/>
      <c r="F635" s="55"/>
      <c r="G635" s="55"/>
      <c r="H635" s="55"/>
      <c r="I635" s="55"/>
      <c r="J635" s="55"/>
      <c r="K635" s="138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</row>
    <row r="636" spans="1:25" ht="13.5" customHeight="1">
      <c r="A636" s="55"/>
      <c r="B636" s="136"/>
      <c r="C636" s="137"/>
      <c r="D636" s="137"/>
      <c r="E636" s="137"/>
      <c r="F636" s="55"/>
      <c r="G636" s="55"/>
      <c r="H636" s="55"/>
      <c r="I636" s="55"/>
      <c r="J636" s="55"/>
      <c r="K636" s="138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</row>
    <row r="637" spans="1:25" ht="13.5" customHeight="1">
      <c r="A637" s="55"/>
      <c r="B637" s="136"/>
      <c r="C637" s="137"/>
      <c r="D637" s="137"/>
      <c r="E637" s="137"/>
      <c r="F637" s="55"/>
      <c r="G637" s="55"/>
      <c r="H637" s="55"/>
      <c r="I637" s="55"/>
      <c r="J637" s="55"/>
      <c r="K637" s="138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</row>
    <row r="638" spans="1:25" ht="13.5" customHeight="1">
      <c r="A638" s="55"/>
      <c r="B638" s="136"/>
      <c r="C638" s="137"/>
      <c r="D638" s="137"/>
      <c r="E638" s="137"/>
      <c r="F638" s="55"/>
      <c r="G638" s="55"/>
      <c r="H638" s="55"/>
      <c r="I638" s="55"/>
      <c r="J638" s="55"/>
      <c r="K638" s="138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</row>
    <row r="639" spans="1:25" ht="13.5" customHeight="1">
      <c r="A639" s="55"/>
      <c r="B639" s="136"/>
      <c r="C639" s="137"/>
      <c r="D639" s="137"/>
      <c r="E639" s="137"/>
      <c r="F639" s="55"/>
      <c r="G639" s="55"/>
      <c r="H639" s="55"/>
      <c r="I639" s="55"/>
      <c r="J639" s="55"/>
      <c r="K639" s="138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</row>
    <row r="640" spans="1:25" ht="13.5" customHeight="1">
      <c r="A640" s="55"/>
      <c r="B640" s="136"/>
      <c r="C640" s="137"/>
      <c r="D640" s="137"/>
      <c r="E640" s="137"/>
      <c r="F640" s="55"/>
      <c r="G640" s="55"/>
      <c r="H640" s="55"/>
      <c r="I640" s="55"/>
      <c r="J640" s="55"/>
      <c r="K640" s="138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</row>
    <row r="641" spans="1:25" ht="13.5" customHeight="1">
      <c r="A641" s="55"/>
      <c r="B641" s="136"/>
      <c r="C641" s="137"/>
      <c r="D641" s="137"/>
      <c r="E641" s="137"/>
      <c r="F641" s="55"/>
      <c r="G641" s="55"/>
      <c r="H641" s="55"/>
      <c r="I641" s="55"/>
      <c r="J641" s="55"/>
      <c r="K641" s="138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</row>
    <row r="642" spans="1:25" ht="13.5" customHeight="1">
      <c r="A642" s="55"/>
      <c r="B642" s="136"/>
      <c r="C642" s="137"/>
      <c r="D642" s="137"/>
      <c r="E642" s="137"/>
      <c r="F642" s="55"/>
      <c r="G642" s="55"/>
      <c r="H642" s="55"/>
      <c r="I642" s="55"/>
      <c r="J642" s="55"/>
      <c r="K642" s="138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</row>
    <row r="643" spans="1:25" ht="13.5" customHeight="1">
      <c r="A643" s="55"/>
      <c r="B643" s="136"/>
      <c r="C643" s="137"/>
      <c r="D643" s="137"/>
      <c r="E643" s="137"/>
      <c r="F643" s="55"/>
      <c r="G643" s="55"/>
      <c r="H643" s="55"/>
      <c r="I643" s="55"/>
      <c r="J643" s="55"/>
      <c r="K643" s="138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</row>
    <row r="644" spans="1:25" ht="13.5" customHeight="1">
      <c r="A644" s="55"/>
      <c r="B644" s="136"/>
      <c r="C644" s="137"/>
      <c r="D644" s="137"/>
      <c r="E644" s="137"/>
      <c r="F644" s="55"/>
      <c r="G644" s="55"/>
      <c r="H644" s="55"/>
      <c r="I644" s="55"/>
      <c r="J644" s="55"/>
      <c r="K644" s="138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</row>
    <row r="645" spans="1:25" ht="13.5" customHeight="1">
      <c r="A645" s="55"/>
      <c r="B645" s="136"/>
      <c r="C645" s="137"/>
      <c r="D645" s="137"/>
      <c r="E645" s="137"/>
      <c r="F645" s="55"/>
      <c r="G645" s="55"/>
      <c r="H645" s="55"/>
      <c r="I645" s="55"/>
      <c r="J645" s="55"/>
      <c r="K645" s="138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</row>
    <row r="646" spans="1:25" ht="13.5" customHeight="1">
      <c r="A646" s="55"/>
      <c r="B646" s="136"/>
      <c r="C646" s="137"/>
      <c r="D646" s="137"/>
      <c r="E646" s="137"/>
      <c r="F646" s="55"/>
      <c r="G646" s="55"/>
      <c r="H646" s="55"/>
      <c r="I646" s="55"/>
      <c r="J646" s="55"/>
      <c r="K646" s="138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</row>
    <row r="647" spans="1:25" ht="13.5" customHeight="1">
      <c r="A647" s="55"/>
      <c r="B647" s="136"/>
      <c r="C647" s="137"/>
      <c r="D647" s="137"/>
      <c r="E647" s="137"/>
      <c r="F647" s="55"/>
      <c r="G647" s="55"/>
      <c r="H647" s="55"/>
      <c r="I647" s="55"/>
      <c r="J647" s="55"/>
      <c r="K647" s="138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</row>
    <row r="648" spans="1:25" ht="13.5" customHeight="1">
      <c r="A648" s="55"/>
      <c r="B648" s="136"/>
      <c r="C648" s="137"/>
      <c r="D648" s="137"/>
      <c r="E648" s="137"/>
      <c r="F648" s="55"/>
      <c r="G648" s="55"/>
      <c r="H648" s="55"/>
      <c r="I648" s="55"/>
      <c r="J648" s="55"/>
      <c r="K648" s="138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</row>
    <row r="649" spans="1:25" ht="13.5" customHeight="1">
      <c r="A649" s="55"/>
      <c r="B649" s="136"/>
      <c r="C649" s="137"/>
      <c r="D649" s="137"/>
      <c r="E649" s="137"/>
      <c r="F649" s="55"/>
      <c r="G649" s="55"/>
      <c r="H649" s="55"/>
      <c r="I649" s="55"/>
      <c r="J649" s="55"/>
      <c r="K649" s="138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</row>
    <row r="650" spans="1:25" ht="13.5" customHeight="1">
      <c r="A650" s="55"/>
      <c r="B650" s="136"/>
      <c r="C650" s="137"/>
      <c r="D650" s="137"/>
      <c r="E650" s="137"/>
      <c r="F650" s="55"/>
      <c r="G650" s="55"/>
      <c r="H650" s="55"/>
      <c r="I650" s="55"/>
      <c r="J650" s="55"/>
      <c r="K650" s="138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</row>
    <row r="651" spans="1:25" ht="13.5" customHeight="1">
      <c r="A651" s="55"/>
      <c r="B651" s="136"/>
      <c r="C651" s="137"/>
      <c r="D651" s="137"/>
      <c r="E651" s="137"/>
      <c r="F651" s="55"/>
      <c r="G651" s="55"/>
      <c r="H651" s="55"/>
      <c r="I651" s="55"/>
      <c r="J651" s="55"/>
      <c r="K651" s="138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</row>
    <row r="652" spans="1:25" ht="13.5" customHeight="1">
      <c r="A652" s="55"/>
      <c r="B652" s="136"/>
      <c r="C652" s="137"/>
      <c r="D652" s="137"/>
      <c r="E652" s="137"/>
      <c r="F652" s="55"/>
      <c r="G652" s="55"/>
      <c r="H652" s="55"/>
      <c r="I652" s="55"/>
      <c r="J652" s="55"/>
      <c r="K652" s="138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</row>
    <row r="653" spans="1:25" ht="13.5" customHeight="1">
      <c r="A653" s="55"/>
      <c r="B653" s="136"/>
      <c r="C653" s="137"/>
      <c r="D653" s="137"/>
      <c r="E653" s="137"/>
      <c r="F653" s="55"/>
      <c r="G653" s="55"/>
      <c r="H653" s="55"/>
      <c r="I653" s="55"/>
      <c r="J653" s="55"/>
      <c r="K653" s="138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</row>
    <row r="654" spans="1:25" ht="13.5" customHeight="1">
      <c r="A654" s="55"/>
      <c r="B654" s="136"/>
      <c r="C654" s="137"/>
      <c r="D654" s="137"/>
      <c r="E654" s="137"/>
      <c r="F654" s="55"/>
      <c r="G654" s="55"/>
      <c r="H654" s="55"/>
      <c r="I654" s="55"/>
      <c r="J654" s="55"/>
      <c r="K654" s="138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</row>
    <row r="655" spans="1:25" ht="13.5" customHeight="1">
      <c r="A655" s="55"/>
      <c r="B655" s="136"/>
      <c r="C655" s="137"/>
      <c r="D655" s="137"/>
      <c r="E655" s="137"/>
      <c r="F655" s="55"/>
      <c r="G655" s="55"/>
      <c r="H655" s="55"/>
      <c r="I655" s="55"/>
      <c r="J655" s="55"/>
      <c r="K655" s="138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</row>
    <row r="656" spans="1:25" ht="13.5" customHeight="1">
      <c r="A656" s="55"/>
      <c r="B656" s="136"/>
      <c r="C656" s="137"/>
      <c r="D656" s="137"/>
      <c r="E656" s="137"/>
      <c r="F656" s="55"/>
      <c r="G656" s="55"/>
      <c r="H656" s="55"/>
      <c r="I656" s="55"/>
      <c r="J656" s="55"/>
      <c r="K656" s="138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</row>
    <row r="657" spans="1:25" ht="13.5" customHeight="1">
      <c r="A657" s="55"/>
      <c r="B657" s="136"/>
      <c r="C657" s="137"/>
      <c r="D657" s="137"/>
      <c r="E657" s="137"/>
      <c r="F657" s="55"/>
      <c r="G657" s="55"/>
      <c r="H657" s="55"/>
      <c r="I657" s="55"/>
      <c r="J657" s="55"/>
      <c r="K657" s="138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</row>
    <row r="658" spans="1:25" ht="13.5" customHeight="1">
      <c r="A658" s="55"/>
      <c r="B658" s="136"/>
      <c r="C658" s="137"/>
      <c r="D658" s="137"/>
      <c r="E658" s="137"/>
      <c r="F658" s="55"/>
      <c r="G658" s="55"/>
      <c r="H658" s="55"/>
      <c r="I658" s="55"/>
      <c r="J658" s="55"/>
      <c r="K658" s="138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</row>
    <row r="659" spans="1:25" ht="13.5" customHeight="1">
      <c r="A659" s="55"/>
      <c r="B659" s="136"/>
      <c r="C659" s="137"/>
      <c r="D659" s="137"/>
      <c r="E659" s="137"/>
      <c r="F659" s="55"/>
      <c r="G659" s="55"/>
      <c r="H659" s="55"/>
      <c r="I659" s="55"/>
      <c r="J659" s="55"/>
      <c r="K659" s="138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</row>
    <row r="660" spans="1:25" ht="13.5" customHeight="1">
      <c r="A660" s="55"/>
      <c r="B660" s="136"/>
      <c r="C660" s="137"/>
      <c r="D660" s="137"/>
      <c r="E660" s="137"/>
      <c r="F660" s="55"/>
      <c r="G660" s="55"/>
      <c r="H660" s="55"/>
      <c r="I660" s="55"/>
      <c r="J660" s="55"/>
      <c r="K660" s="138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</row>
    <row r="661" spans="1:25" ht="13.5" customHeight="1">
      <c r="A661" s="55"/>
      <c r="B661" s="136"/>
      <c r="C661" s="137"/>
      <c r="D661" s="137"/>
      <c r="E661" s="137"/>
      <c r="F661" s="55"/>
      <c r="G661" s="55"/>
      <c r="H661" s="55"/>
      <c r="I661" s="55"/>
      <c r="J661" s="55"/>
      <c r="K661" s="138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</row>
    <row r="662" spans="1:25" ht="13.5" customHeight="1">
      <c r="A662" s="55"/>
      <c r="B662" s="136"/>
      <c r="C662" s="137"/>
      <c r="D662" s="137"/>
      <c r="E662" s="137"/>
      <c r="F662" s="55"/>
      <c r="G662" s="55"/>
      <c r="H662" s="55"/>
      <c r="I662" s="55"/>
      <c r="J662" s="55"/>
      <c r="K662" s="138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</row>
    <row r="663" spans="1:25" ht="13.5" customHeight="1">
      <c r="A663" s="55"/>
      <c r="B663" s="136"/>
      <c r="C663" s="137"/>
      <c r="D663" s="137"/>
      <c r="E663" s="137"/>
      <c r="F663" s="55"/>
      <c r="G663" s="55"/>
      <c r="H663" s="55"/>
      <c r="I663" s="55"/>
      <c r="J663" s="55"/>
      <c r="K663" s="138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</row>
    <row r="664" spans="1:25" ht="13.5" customHeight="1">
      <c r="A664" s="55"/>
      <c r="B664" s="136"/>
      <c r="C664" s="137"/>
      <c r="D664" s="137"/>
      <c r="E664" s="137"/>
      <c r="F664" s="55"/>
      <c r="G664" s="55"/>
      <c r="H664" s="55"/>
      <c r="I664" s="55"/>
      <c r="J664" s="55"/>
      <c r="K664" s="138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</row>
    <row r="665" spans="1:25" ht="13.5" customHeight="1">
      <c r="A665" s="55"/>
      <c r="B665" s="136"/>
      <c r="C665" s="137"/>
      <c r="D665" s="137"/>
      <c r="E665" s="137"/>
      <c r="F665" s="55"/>
      <c r="G665" s="55"/>
      <c r="H665" s="55"/>
      <c r="I665" s="55"/>
      <c r="J665" s="55"/>
      <c r="K665" s="138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</row>
    <row r="666" spans="1:25" ht="13.5" customHeight="1">
      <c r="A666" s="55"/>
      <c r="B666" s="136"/>
      <c r="C666" s="137"/>
      <c r="D666" s="137"/>
      <c r="E666" s="137"/>
      <c r="F666" s="55"/>
      <c r="G666" s="55"/>
      <c r="H666" s="55"/>
      <c r="I666" s="55"/>
      <c r="J666" s="55"/>
      <c r="K666" s="138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</row>
    <row r="667" spans="1:25" ht="13.5" customHeight="1">
      <c r="A667" s="55"/>
      <c r="B667" s="136"/>
      <c r="C667" s="137"/>
      <c r="D667" s="137"/>
      <c r="E667" s="137"/>
      <c r="F667" s="55"/>
      <c r="G667" s="55"/>
      <c r="H667" s="55"/>
      <c r="I667" s="55"/>
      <c r="J667" s="55"/>
      <c r="K667" s="138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</row>
    <row r="668" spans="1:25" ht="13.5" customHeight="1">
      <c r="A668" s="55"/>
      <c r="B668" s="136"/>
      <c r="C668" s="137"/>
      <c r="D668" s="137"/>
      <c r="E668" s="137"/>
      <c r="F668" s="55"/>
      <c r="G668" s="55"/>
      <c r="H668" s="55"/>
      <c r="I668" s="55"/>
      <c r="J668" s="55"/>
      <c r="K668" s="138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</row>
    <row r="669" spans="1:25" ht="13.5" customHeight="1">
      <c r="A669" s="55"/>
      <c r="B669" s="136"/>
      <c r="C669" s="137"/>
      <c r="D669" s="137"/>
      <c r="E669" s="137"/>
      <c r="F669" s="55"/>
      <c r="G669" s="55"/>
      <c r="H669" s="55"/>
      <c r="I669" s="55"/>
      <c r="J669" s="55"/>
      <c r="K669" s="138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</row>
    <row r="670" spans="1:25" ht="13.5" customHeight="1">
      <c r="A670" s="55"/>
      <c r="B670" s="136"/>
      <c r="C670" s="137"/>
      <c r="D670" s="137"/>
      <c r="E670" s="137"/>
      <c r="F670" s="55"/>
      <c r="G670" s="55"/>
      <c r="H670" s="55"/>
      <c r="I670" s="55"/>
      <c r="J670" s="55"/>
      <c r="K670" s="138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</row>
    <row r="671" spans="1:25" ht="13.5" customHeight="1">
      <c r="A671" s="55"/>
      <c r="B671" s="136"/>
      <c r="C671" s="137"/>
      <c r="D671" s="137"/>
      <c r="E671" s="137"/>
      <c r="F671" s="55"/>
      <c r="G671" s="55"/>
      <c r="H671" s="55"/>
      <c r="I671" s="55"/>
      <c r="J671" s="55"/>
      <c r="K671" s="138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</row>
    <row r="672" spans="1:25" ht="13.5" customHeight="1">
      <c r="A672" s="55"/>
      <c r="B672" s="136"/>
      <c r="C672" s="137"/>
      <c r="D672" s="137"/>
      <c r="E672" s="137"/>
      <c r="F672" s="55"/>
      <c r="G672" s="55"/>
      <c r="H672" s="55"/>
      <c r="I672" s="55"/>
      <c r="J672" s="55"/>
      <c r="K672" s="138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</row>
    <row r="673" spans="1:25" ht="13.5" customHeight="1">
      <c r="A673" s="55"/>
      <c r="B673" s="136"/>
      <c r="C673" s="137"/>
      <c r="D673" s="137"/>
      <c r="E673" s="137"/>
      <c r="F673" s="55"/>
      <c r="G673" s="55"/>
      <c r="H673" s="55"/>
      <c r="I673" s="55"/>
      <c r="J673" s="55"/>
      <c r="K673" s="138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</row>
    <row r="674" spans="1:25" ht="13.5" customHeight="1">
      <c r="A674" s="55"/>
      <c r="B674" s="136"/>
      <c r="C674" s="137"/>
      <c r="D674" s="137"/>
      <c r="E674" s="137"/>
      <c r="F674" s="55"/>
      <c r="G674" s="55"/>
      <c r="H674" s="55"/>
      <c r="I674" s="55"/>
      <c r="J674" s="55"/>
      <c r="K674" s="138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</row>
    <row r="675" spans="1:25" ht="13.5" customHeight="1">
      <c r="A675" s="55"/>
      <c r="B675" s="136"/>
      <c r="C675" s="137"/>
      <c r="D675" s="137"/>
      <c r="E675" s="137"/>
      <c r="F675" s="55"/>
      <c r="G675" s="55"/>
      <c r="H675" s="55"/>
      <c r="I675" s="55"/>
      <c r="J675" s="55"/>
      <c r="K675" s="138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</row>
    <row r="676" spans="1:25" ht="13.5" customHeight="1">
      <c r="A676" s="55"/>
      <c r="B676" s="136"/>
      <c r="C676" s="137"/>
      <c r="D676" s="137"/>
      <c r="E676" s="137"/>
      <c r="F676" s="55"/>
      <c r="G676" s="55"/>
      <c r="H676" s="55"/>
      <c r="I676" s="55"/>
      <c r="J676" s="55"/>
      <c r="K676" s="138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</row>
    <row r="677" spans="1:25" ht="13.5" customHeight="1">
      <c r="A677" s="55"/>
      <c r="B677" s="136"/>
      <c r="C677" s="137"/>
      <c r="D677" s="137"/>
      <c r="E677" s="137"/>
      <c r="F677" s="55"/>
      <c r="G677" s="55"/>
      <c r="H677" s="55"/>
      <c r="I677" s="55"/>
      <c r="J677" s="55"/>
      <c r="K677" s="138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</row>
    <row r="678" spans="1:25" ht="13.5" customHeight="1">
      <c r="A678" s="55"/>
      <c r="B678" s="136"/>
      <c r="C678" s="137"/>
      <c r="D678" s="137"/>
      <c r="E678" s="137"/>
      <c r="F678" s="55"/>
      <c r="G678" s="55"/>
      <c r="H678" s="55"/>
      <c r="I678" s="55"/>
      <c r="J678" s="55"/>
      <c r="K678" s="138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</row>
    <row r="679" spans="1:25" ht="13.5" customHeight="1">
      <c r="A679" s="55"/>
      <c r="B679" s="136"/>
      <c r="C679" s="137"/>
      <c r="D679" s="137"/>
      <c r="E679" s="137"/>
      <c r="F679" s="55"/>
      <c r="G679" s="55"/>
      <c r="H679" s="55"/>
      <c r="I679" s="55"/>
      <c r="J679" s="55"/>
      <c r="K679" s="138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</row>
    <row r="680" spans="1:25" ht="13.5" customHeight="1">
      <c r="A680" s="55"/>
      <c r="B680" s="136"/>
      <c r="C680" s="137"/>
      <c r="D680" s="137"/>
      <c r="E680" s="137"/>
      <c r="F680" s="55"/>
      <c r="G680" s="55"/>
      <c r="H680" s="55"/>
      <c r="I680" s="55"/>
      <c r="J680" s="55"/>
      <c r="K680" s="138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</row>
    <row r="681" spans="1:25" ht="13.5" customHeight="1">
      <c r="A681" s="55"/>
      <c r="B681" s="136"/>
      <c r="C681" s="137"/>
      <c r="D681" s="137"/>
      <c r="E681" s="137"/>
      <c r="F681" s="55"/>
      <c r="G681" s="55"/>
      <c r="H681" s="55"/>
      <c r="I681" s="55"/>
      <c r="J681" s="55"/>
      <c r="K681" s="138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</row>
    <row r="682" spans="1:25" ht="13.5" customHeight="1">
      <c r="A682" s="55"/>
      <c r="B682" s="136"/>
      <c r="C682" s="137"/>
      <c r="D682" s="137"/>
      <c r="E682" s="137"/>
      <c r="F682" s="55"/>
      <c r="G682" s="55"/>
      <c r="H682" s="55"/>
      <c r="I682" s="55"/>
      <c r="J682" s="55"/>
      <c r="K682" s="138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</row>
    <row r="683" spans="1:25" ht="13.5" customHeight="1">
      <c r="A683" s="55"/>
      <c r="B683" s="136"/>
      <c r="C683" s="137"/>
      <c r="D683" s="137"/>
      <c r="E683" s="137"/>
      <c r="F683" s="55"/>
      <c r="G683" s="55"/>
      <c r="H683" s="55"/>
      <c r="I683" s="55"/>
      <c r="J683" s="55"/>
      <c r="K683" s="138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</row>
    <row r="684" spans="1:25" ht="13.5" customHeight="1">
      <c r="A684" s="55"/>
      <c r="B684" s="136"/>
      <c r="C684" s="137"/>
      <c r="D684" s="137"/>
      <c r="E684" s="137"/>
      <c r="F684" s="55"/>
      <c r="G684" s="55"/>
      <c r="H684" s="55"/>
      <c r="I684" s="55"/>
      <c r="J684" s="55"/>
      <c r="K684" s="138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</row>
    <row r="685" spans="1:25" ht="13.5" customHeight="1">
      <c r="A685" s="55"/>
      <c r="B685" s="136"/>
      <c r="C685" s="137"/>
      <c r="D685" s="137"/>
      <c r="E685" s="137"/>
      <c r="F685" s="55"/>
      <c r="G685" s="55"/>
      <c r="H685" s="55"/>
      <c r="I685" s="55"/>
      <c r="J685" s="55"/>
      <c r="K685" s="138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</row>
    <row r="686" spans="1:25" ht="13.5" customHeight="1">
      <c r="A686" s="55"/>
      <c r="B686" s="136"/>
      <c r="C686" s="137"/>
      <c r="D686" s="137"/>
      <c r="E686" s="137"/>
      <c r="F686" s="55"/>
      <c r="G686" s="55"/>
      <c r="H686" s="55"/>
      <c r="I686" s="55"/>
      <c r="J686" s="55"/>
      <c r="K686" s="138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</row>
    <row r="687" spans="1:25" ht="13.5" customHeight="1">
      <c r="A687" s="55"/>
      <c r="B687" s="136"/>
      <c r="C687" s="137"/>
      <c r="D687" s="137"/>
      <c r="E687" s="137"/>
      <c r="F687" s="55"/>
      <c r="G687" s="55"/>
      <c r="H687" s="55"/>
      <c r="I687" s="55"/>
      <c r="J687" s="55"/>
      <c r="K687" s="138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</row>
    <row r="688" spans="1:25" ht="13.5" customHeight="1">
      <c r="A688" s="55"/>
      <c r="B688" s="136"/>
      <c r="C688" s="137"/>
      <c r="D688" s="137"/>
      <c r="E688" s="137"/>
      <c r="F688" s="55"/>
      <c r="G688" s="55"/>
      <c r="H688" s="55"/>
      <c r="I688" s="55"/>
      <c r="J688" s="55"/>
      <c r="K688" s="138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</row>
    <row r="689" spans="1:25" ht="13.5" customHeight="1">
      <c r="A689" s="55"/>
      <c r="B689" s="136"/>
      <c r="C689" s="137"/>
      <c r="D689" s="137"/>
      <c r="E689" s="137"/>
      <c r="F689" s="55"/>
      <c r="G689" s="55"/>
      <c r="H689" s="55"/>
      <c r="I689" s="55"/>
      <c r="J689" s="55"/>
      <c r="K689" s="138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</row>
    <row r="690" spans="1:25" ht="13.5" customHeight="1">
      <c r="A690" s="55"/>
      <c r="B690" s="136"/>
      <c r="C690" s="137"/>
      <c r="D690" s="137"/>
      <c r="E690" s="137"/>
      <c r="F690" s="55"/>
      <c r="G690" s="55"/>
      <c r="H690" s="55"/>
      <c r="I690" s="55"/>
      <c r="J690" s="55"/>
      <c r="K690" s="138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</row>
    <row r="691" spans="1:25" ht="13.5" customHeight="1">
      <c r="A691" s="55"/>
      <c r="B691" s="136"/>
      <c r="C691" s="137"/>
      <c r="D691" s="137"/>
      <c r="E691" s="137"/>
      <c r="F691" s="55"/>
      <c r="G691" s="55"/>
      <c r="H691" s="55"/>
      <c r="I691" s="55"/>
      <c r="J691" s="55"/>
      <c r="K691" s="138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</row>
    <row r="692" spans="1:25" ht="13.5" customHeight="1">
      <c r="A692" s="55"/>
      <c r="B692" s="136"/>
      <c r="C692" s="137"/>
      <c r="D692" s="137"/>
      <c r="E692" s="137"/>
      <c r="F692" s="55"/>
      <c r="G692" s="55"/>
      <c r="H692" s="55"/>
      <c r="I692" s="55"/>
      <c r="J692" s="55"/>
      <c r="K692" s="138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</row>
    <row r="693" spans="1:25" ht="13.5" customHeight="1">
      <c r="A693" s="55"/>
      <c r="B693" s="136"/>
      <c r="C693" s="137"/>
      <c r="D693" s="137"/>
      <c r="E693" s="137"/>
      <c r="F693" s="55"/>
      <c r="G693" s="55"/>
      <c r="H693" s="55"/>
      <c r="I693" s="55"/>
      <c r="J693" s="55"/>
      <c r="K693" s="138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</row>
    <row r="694" spans="1:25" ht="13.5" customHeight="1">
      <c r="A694" s="55"/>
      <c r="B694" s="136"/>
      <c r="C694" s="137"/>
      <c r="D694" s="137"/>
      <c r="E694" s="137"/>
      <c r="F694" s="55"/>
      <c r="G694" s="55"/>
      <c r="H694" s="55"/>
      <c r="I694" s="55"/>
      <c r="J694" s="55"/>
      <c r="K694" s="138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</row>
    <row r="695" spans="1:25" ht="13.5" customHeight="1">
      <c r="A695" s="55"/>
      <c r="B695" s="136"/>
      <c r="C695" s="137"/>
      <c r="D695" s="137"/>
      <c r="E695" s="137"/>
      <c r="F695" s="55"/>
      <c r="G695" s="55"/>
      <c r="H695" s="55"/>
      <c r="I695" s="55"/>
      <c r="J695" s="55"/>
      <c r="K695" s="138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</row>
    <row r="696" spans="1:25" ht="13.5" customHeight="1">
      <c r="A696" s="55"/>
      <c r="B696" s="136"/>
      <c r="C696" s="137"/>
      <c r="D696" s="137"/>
      <c r="E696" s="137"/>
      <c r="F696" s="55"/>
      <c r="G696" s="55"/>
      <c r="H696" s="55"/>
      <c r="I696" s="55"/>
      <c r="J696" s="55"/>
      <c r="K696" s="138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</row>
    <row r="697" spans="1:25" ht="13.5" customHeight="1">
      <c r="A697" s="55"/>
      <c r="B697" s="136"/>
      <c r="C697" s="137"/>
      <c r="D697" s="137"/>
      <c r="E697" s="137"/>
      <c r="F697" s="55"/>
      <c r="G697" s="55"/>
      <c r="H697" s="55"/>
      <c r="I697" s="55"/>
      <c r="J697" s="55"/>
      <c r="K697" s="138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</row>
    <row r="698" spans="1:25" ht="13.5" customHeight="1">
      <c r="A698" s="55"/>
      <c r="B698" s="136"/>
      <c r="C698" s="137"/>
      <c r="D698" s="137"/>
      <c r="E698" s="137"/>
      <c r="F698" s="55"/>
      <c r="G698" s="55"/>
      <c r="H698" s="55"/>
      <c r="I698" s="55"/>
      <c r="J698" s="55"/>
      <c r="K698" s="138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</row>
    <row r="699" spans="1:25" ht="13.5" customHeight="1">
      <c r="A699" s="55"/>
      <c r="B699" s="136"/>
      <c r="C699" s="137"/>
      <c r="D699" s="137"/>
      <c r="E699" s="137"/>
      <c r="F699" s="55"/>
      <c r="G699" s="55"/>
      <c r="H699" s="55"/>
      <c r="I699" s="55"/>
      <c r="J699" s="55"/>
      <c r="K699" s="138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</row>
    <row r="700" spans="1:25" ht="13.5" customHeight="1">
      <c r="A700" s="55"/>
      <c r="B700" s="136"/>
      <c r="C700" s="137"/>
      <c r="D700" s="137"/>
      <c r="E700" s="137"/>
      <c r="F700" s="55"/>
      <c r="G700" s="55"/>
      <c r="H700" s="55"/>
      <c r="I700" s="55"/>
      <c r="J700" s="55"/>
      <c r="K700" s="138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</row>
    <row r="701" spans="1:25" ht="13.5" customHeight="1">
      <c r="A701" s="55"/>
      <c r="B701" s="136"/>
      <c r="C701" s="137"/>
      <c r="D701" s="137"/>
      <c r="E701" s="137"/>
      <c r="F701" s="55"/>
      <c r="G701" s="55"/>
      <c r="H701" s="55"/>
      <c r="I701" s="55"/>
      <c r="J701" s="55"/>
      <c r="K701" s="138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</row>
    <row r="702" spans="1:25" ht="13.5" customHeight="1">
      <c r="A702" s="55"/>
      <c r="B702" s="136"/>
      <c r="C702" s="137"/>
      <c r="D702" s="137"/>
      <c r="E702" s="137"/>
      <c r="F702" s="55"/>
      <c r="G702" s="55"/>
      <c r="H702" s="55"/>
      <c r="I702" s="55"/>
      <c r="J702" s="55"/>
      <c r="K702" s="138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</row>
    <row r="703" spans="1:25" ht="13.5" customHeight="1">
      <c r="A703" s="55"/>
      <c r="B703" s="136"/>
      <c r="C703" s="137"/>
      <c r="D703" s="137"/>
      <c r="E703" s="137"/>
      <c r="F703" s="55"/>
      <c r="G703" s="55"/>
      <c r="H703" s="55"/>
      <c r="I703" s="55"/>
      <c r="J703" s="55"/>
      <c r="K703" s="138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</row>
    <row r="704" spans="1:25" ht="13.5" customHeight="1">
      <c r="A704" s="55"/>
      <c r="B704" s="136"/>
      <c r="C704" s="137"/>
      <c r="D704" s="137"/>
      <c r="E704" s="137"/>
      <c r="F704" s="55"/>
      <c r="G704" s="55"/>
      <c r="H704" s="55"/>
      <c r="I704" s="55"/>
      <c r="J704" s="55"/>
      <c r="K704" s="138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</row>
    <row r="705" spans="1:25" ht="13.5" customHeight="1">
      <c r="A705" s="55"/>
      <c r="B705" s="136"/>
      <c r="C705" s="137"/>
      <c r="D705" s="137"/>
      <c r="E705" s="137"/>
      <c r="F705" s="55"/>
      <c r="G705" s="55"/>
      <c r="H705" s="55"/>
      <c r="I705" s="55"/>
      <c r="J705" s="55"/>
      <c r="K705" s="138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</row>
    <row r="706" spans="1:25" ht="13.5" customHeight="1">
      <c r="A706" s="55"/>
      <c r="B706" s="136"/>
      <c r="C706" s="137"/>
      <c r="D706" s="137"/>
      <c r="E706" s="137"/>
      <c r="F706" s="55"/>
      <c r="G706" s="55"/>
      <c r="H706" s="55"/>
      <c r="I706" s="55"/>
      <c r="J706" s="55"/>
      <c r="K706" s="138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</row>
    <row r="707" spans="1:25" ht="13.5" customHeight="1">
      <c r="A707" s="55"/>
      <c r="B707" s="136"/>
      <c r="C707" s="137"/>
      <c r="D707" s="137"/>
      <c r="E707" s="137"/>
      <c r="F707" s="55"/>
      <c r="G707" s="55"/>
      <c r="H707" s="55"/>
      <c r="I707" s="55"/>
      <c r="J707" s="55"/>
      <c r="K707" s="138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</row>
    <row r="708" spans="1:25" ht="13.5" customHeight="1">
      <c r="A708" s="55"/>
      <c r="B708" s="136"/>
      <c r="C708" s="137"/>
      <c r="D708" s="137"/>
      <c r="E708" s="137"/>
      <c r="F708" s="55"/>
      <c r="G708" s="55"/>
      <c r="H708" s="55"/>
      <c r="I708" s="55"/>
      <c r="J708" s="55"/>
      <c r="K708" s="138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</row>
    <row r="709" spans="1:25" ht="13.5" customHeight="1">
      <c r="A709" s="55"/>
      <c r="B709" s="136"/>
      <c r="C709" s="137"/>
      <c r="D709" s="137"/>
      <c r="E709" s="137"/>
      <c r="F709" s="55"/>
      <c r="G709" s="55"/>
      <c r="H709" s="55"/>
      <c r="I709" s="55"/>
      <c r="J709" s="55"/>
      <c r="K709" s="138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</row>
    <row r="710" spans="1:25" ht="13.5" customHeight="1">
      <c r="A710" s="55"/>
      <c r="B710" s="136"/>
      <c r="C710" s="137"/>
      <c r="D710" s="137"/>
      <c r="E710" s="137"/>
      <c r="F710" s="55"/>
      <c r="G710" s="55"/>
      <c r="H710" s="55"/>
      <c r="I710" s="55"/>
      <c r="J710" s="55"/>
      <c r="K710" s="138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</row>
    <row r="711" spans="1:25" ht="13.5" customHeight="1">
      <c r="A711" s="55"/>
      <c r="B711" s="136"/>
      <c r="C711" s="137"/>
      <c r="D711" s="137"/>
      <c r="E711" s="137"/>
      <c r="F711" s="55"/>
      <c r="G711" s="55"/>
      <c r="H711" s="55"/>
      <c r="I711" s="55"/>
      <c r="J711" s="55"/>
      <c r="K711" s="138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</row>
    <row r="712" spans="1:25" ht="13.5" customHeight="1">
      <c r="A712" s="55"/>
      <c r="B712" s="136"/>
      <c r="C712" s="137"/>
      <c r="D712" s="137"/>
      <c r="E712" s="137"/>
      <c r="F712" s="55"/>
      <c r="G712" s="55"/>
      <c r="H712" s="55"/>
      <c r="I712" s="55"/>
      <c r="J712" s="55"/>
      <c r="K712" s="138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</row>
    <row r="713" spans="1:25" ht="13.5" customHeight="1">
      <c r="A713" s="55"/>
      <c r="B713" s="136"/>
      <c r="C713" s="137"/>
      <c r="D713" s="137"/>
      <c r="E713" s="137"/>
      <c r="F713" s="55"/>
      <c r="G713" s="55"/>
      <c r="H713" s="55"/>
      <c r="I713" s="55"/>
      <c r="J713" s="55"/>
      <c r="K713" s="138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</row>
    <row r="714" spans="1:25" ht="13.5" customHeight="1">
      <c r="A714" s="55"/>
      <c r="B714" s="136"/>
      <c r="C714" s="137"/>
      <c r="D714" s="137"/>
      <c r="E714" s="137"/>
      <c r="F714" s="55"/>
      <c r="G714" s="55"/>
      <c r="H714" s="55"/>
      <c r="I714" s="55"/>
      <c r="J714" s="55"/>
      <c r="K714" s="138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</row>
    <row r="715" spans="1:25" ht="13.5" customHeight="1">
      <c r="A715" s="55"/>
      <c r="B715" s="136"/>
      <c r="C715" s="137"/>
      <c r="D715" s="137"/>
      <c r="E715" s="137"/>
      <c r="F715" s="55"/>
      <c r="G715" s="55"/>
      <c r="H715" s="55"/>
      <c r="I715" s="55"/>
      <c r="J715" s="55"/>
      <c r="K715" s="138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</row>
    <row r="716" spans="1:25" ht="13.5" customHeight="1">
      <c r="A716" s="55"/>
      <c r="B716" s="136"/>
      <c r="C716" s="137"/>
      <c r="D716" s="137"/>
      <c r="E716" s="137"/>
      <c r="F716" s="55"/>
      <c r="G716" s="55"/>
      <c r="H716" s="55"/>
      <c r="I716" s="55"/>
      <c r="J716" s="55"/>
      <c r="K716" s="138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</row>
    <row r="717" spans="1:25" ht="13.5" customHeight="1">
      <c r="A717" s="55"/>
      <c r="B717" s="136"/>
      <c r="C717" s="137"/>
      <c r="D717" s="137"/>
      <c r="E717" s="137"/>
      <c r="F717" s="55"/>
      <c r="G717" s="55"/>
      <c r="H717" s="55"/>
      <c r="I717" s="55"/>
      <c r="J717" s="55"/>
      <c r="K717" s="138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</row>
    <row r="718" spans="1:25" ht="13.5" customHeight="1">
      <c r="A718" s="55"/>
      <c r="B718" s="136"/>
      <c r="C718" s="137"/>
      <c r="D718" s="137"/>
      <c r="E718" s="137"/>
      <c r="F718" s="55"/>
      <c r="G718" s="55"/>
      <c r="H718" s="55"/>
      <c r="I718" s="55"/>
      <c r="J718" s="55"/>
      <c r="K718" s="138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</row>
    <row r="719" spans="1:25" ht="13.5" customHeight="1">
      <c r="A719" s="55"/>
      <c r="B719" s="136"/>
      <c r="C719" s="137"/>
      <c r="D719" s="137"/>
      <c r="E719" s="137"/>
      <c r="F719" s="55"/>
      <c r="G719" s="55"/>
      <c r="H719" s="55"/>
      <c r="I719" s="55"/>
      <c r="J719" s="55"/>
      <c r="K719" s="138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</row>
    <row r="720" spans="1:25" ht="13.5" customHeight="1">
      <c r="A720" s="55"/>
      <c r="B720" s="136"/>
      <c r="C720" s="137"/>
      <c r="D720" s="137"/>
      <c r="E720" s="137"/>
      <c r="F720" s="55"/>
      <c r="G720" s="55"/>
      <c r="H720" s="55"/>
      <c r="I720" s="55"/>
      <c r="J720" s="55"/>
      <c r="K720" s="138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</row>
    <row r="721" spans="1:25" ht="13.5" customHeight="1">
      <c r="A721" s="55"/>
      <c r="B721" s="136"/>
      <c r="C721" s="137"/>
      <c r="D721" s="137"/>
      <c r="E721" s="137"/>
      <c r="F721" s="55"/>
      <c r="G721" s="55"/>
      <c r="H721" s="55"/>
      <c r="I721" s="55"/>
      <c r="J721" s="55"/>
      <c r="K721" s="138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</row>
    <row r="722" spans="1:25" ht="13.5" customHeight="1">
      <c r="A722" s="55"/>
      <c r="B722" s="136"/>
      <c r="C722" s="137"/>
      <c r="D722" s="137"/>
      <c r="E722" s="137"/>
      <c r="F722" s="55"/>
      <c r="G722" s="55"/>
      <c r="H722" s="55"/>
      <c r="I722" s="55"/>
      <c r="J722" s="55"/>
      <c r="K722" s="138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</row>
    <row r="723" spans="1:25" ht="13.5" customHeight="1">
      <c r="A723" s="55"/>
      <c r="B723" s="136"/>
      <c r="C723" s="137"/>
      <c r="D723" s="137"/>
      <c r="E723" s="137"/>
      <c r="F723" s="55"/>
      <c r="G723" s="55"/>
      <c r="H723" s="55"/>
      <c r="I723" s="55"/>
      <c r="J723" s="55"/>
      <c r="K723" s="138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</row>
    <row r="724" spans="1:25" ht="13.5" customHeight="1">
      <c r="A724" s="55"/>
      <c r="B724" s="136"/>
      <c r="C724" s="137"/>
      <c r="D724" s="137"/>
      <c r="E724" s="137"/>
      <c r="F724" s="55"/>
      <c r="G724" s="55"/>
      <c r="H724" s="55"/>
      <c r="I724" s="55"/>
      <c r="J724" s="55"/>
      <c r="K724" s="138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</row>
    <row r="725" spans="1:25" ht="13.5" customHeight="1">
      <c r="A725" s="55"/>
      <c r="B725" s="136"/>
      <c r="C725" s="137"/>
      <c r="D725" s="137"/>
      <c r="E725" s="137"/>
      <c r="F725" s="55"/>
      <c r="G725" s="55"/>
      <c r="H725" s="55"/>
      <c r="I725" s="55"/>
      <c r="J725" s="55"/>
      <c r="K725" s="138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</row>
    <row r="726" spans="1:25" ht="13.5" customHeight="1">
      <c r="A726" s="55"/>
      <c r="B726" s="136"/>
      <c r="C726" s="137"/>
      <c r="D726" s="137"/>
      <c r="E726" s="137"/>
      <c r="F726" s="55"/>
      <c r="G726" s="55"/>
      <c r="H726" s="55"/>
      <c r="I726" s="55"/>
      <c r="J726" s="55"/>
      <c r="K726" s="138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</row>
    <row r="727" spans="1:25" ht="13.5" customHeight="1">
      <c r="A727" s="55"/>
      <c r="B727" s="136"/>
      <c r="C727" s="137"/>
      <c r="D727" s="137"/>
      <c r="E727" s="137"/>
      <c r="F727" s="55"/>
      <c r="G727" s="55"/>
      <c r="H727" s="55"/>
      <c r="I727" s="55"/>
      <c r="J727" s="55"/>
      <c r="K727" s="138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</row>
    <row r="728" spans="1:25" ht="13.5" customHeight="1">
      <c r="A728" s="55"/>
      <c r="B728" s="136"/>
      <c r="C728" s="137"/>
      <c r="D728" s="137"/>
      <c r="E728" s="137"/>
      <c r="F728" s="55"/>
      <c r="G728" s="55"/>
      <c r="H728" s="55"/>
      <c r="I728" s="55"/>
      <c r="J728" s="55"/>
      <c r="K728" s="138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</row>
    <row r="729" spans="1:25" ht="13.5" customHeight="1">
      <c r="A729" s="55"/>
      <c r="B729" s="136"/>
      <c r="C729" s="137"/>
      <c r="D729" s="137"/>
      <c r="E729" s="137"/>
      <c r="F729" s="55"/>
      <c r="G729" s="55"/>
      <c r="H729" s="55"/>
      <c r="I729" s="55"/>
      <c r="J729" s="55"/>
      <c r="K729" s="138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</row>
    <row r="730" spans="1:25" ht="13.5" customHeight="1">
      <c r="A730" s="55"/>
      <c r="B730" s="136"/>
      <c r="C730" s="137"/>
      <c r="D730" s="137"/>
      <c r="E730" s="137"/>
      <c r="F730" s="55"/>
      <c r="G730" s="55"/>
      <c r="H730" s="55"/>
      <c r="I730" s="55"/>
      <c r="J730" s="55"/>
      <c r="K730" s="138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</row>
    <row r="731" spans="1:25" ht="13.5" customHeight="1">
      <c r="A731" s="55"/>
      <c r="B731" s="136"/>
      <c r="C731" s="137"/>
      <c r="D731" s="137"/>
      <c r="E731" s="137"/>
      <c r="F731" s="55"/>
      <c r="G731" s="55"/>
      <c r="H731" s="55"/>
      <c r="I731" s="55"/>
      <c r="J731" s="55"/>
      <c r="K731" s="138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</row>
    <row r="732" spans="1:25" ht="13.5" customHeight="1">
      <c r="A732" s="55"/>
      <c r="B732" s="136"/>
      <c r="C732" s="137"/>
      <c r="D732" s="137"/>
      <c r="E732" s="137"/>
      <c r="F732" s="55"/>
      <c r="G732" s="55"/>
      <c r="H732" s="55"/>
      <c r="I732" s="55"/>
      <c r="J732" s="55"/>
      <c r="K732" s="138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</row>
    <row r="733" spans="1:25" ht="13.5" customHeight="1">
      <c r="A733" s="55"/>
      <c r="B733" s="136"/>
      <c r="C733" s="137"/>
      <c r="D733" s="137"/>
      <c r="E733" s="137"/>
      <c r="F733" s="55"/>
      <c r="G733" s="55"/>
      <c r="H733" s="55"/>
      <c r="I733" s="55"/>
      <c r="J733" s="55"/>
      <c r="K733" s="138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</row>
    <row r="734" spans="1:25" ht="13.5" customHeight="1">
      <c r="A734" s="55"/>
      <c r="B734" s="136"/>
      <c r="C734" s="137"/>
      <c r="D734" s="137"/>
      <c r="E734" s="137"/>
      <c r="F734" s="55"/>
      <c r="G734" s="55"/>
      <c r="H734" s="55"/>
      <c r="I734" s="55"/>
      <c r="J734" s="55"/>
      <c r="K734" s="138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</row>
    <row r="735" spans="1:25" ht="13.5" customHeight="1">
      <c r="A735" s="55"/>
      <c r="B735" s="136"/>
      <c r="C735" s="137"/>
      <c r="D735" s="137"/>
      <c r="E735" s="137"/>
      <c r="F735" s="55"/>
      <c r="G735" s="55"/>
      <c r="H735" s="55"/>
      <c r="I735" s="55"/>
      <c r="J735" s="55"/>
      <c r="K735" s="138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</row>
    <row r="736" spans="1:25" ht="13.5" customHeight="1">
      <c r="A736" s="55"/>
      <c r="B736" s="136"/>
      <c r="C736" s="137"/>
      <c r="D736" s="137"/>
      <c r="E736" s="137"/>
      <c r="F736" s="55"/>
      <c r="G736" s="55"/>
      <c r="H736" s="55"/>
      <c r="I736" s="55"/>
      <c r="J736" s="55"/>
      <c r="K736" s="138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</row>
    <row r="737" spans="1:25" ht="13.5" customHeight="1">
      <c r="A737" s="55"/>
      <c r="B737" s="136"/>
      <c r="C737" s="137"/>
      <c r="D737" s="137"/>
      <c r="E737" s="137"/>
      <c r="F737" s="55"/>
      <c r="G737" s="55"/>
      <c r="H737" s="55"/>
      <c r="I737" s="55"/>
      <c r="J737" s="55"/>
      <c r="K737" s="138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</row>
    <row r="738" spans="1:25" ht="13.5" customHeight="1">
      <c r="A738" s="55"/>
      <c r="B738" s="136"/>
      <c r="C738" s="137"/>
      <c r="D738" s="137"/>
      <c r="E738" s="137"/>
      <c r="F738" s="55"/>
      <c r="G738" s="55"/>
      <c r="H738" s="55"/>
      <c r="I738" s="55"/>
      <c r="J738" s="55"/>
      <c r="K738" s="138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</row>
    <row r="739" spans="1:25" ht="13.5" customHeight="1">
      <c r="A739" s="55"/>
      <c r="B739" s="136"/>
      <c r="C739" s="137"/>
      <c r="D739" s="137"/>
      <c r="E739" s="137"/>
      <c r="F739" s="55"/>
      <c r="G739" s="55"/>
      <c r="H739" s="55"/>
      <c r="I739" s="55"/>
      <c r="J739" s="55"/>
      <c r="K739" s="138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</row>
    <row r="740" spans="1:25" ht="13.5" customHeight="1">
      <c r="A740" s="55"/>
      <c r="B740" s="136"/>
      <c r="C740" s="137"/>
      <c r="D740" s="137"/>
      <c r="E740" s="137"/>
      <c r="F740" s="55"/>
      <c r="G740" s="55"/>
      <c r="H740" s="55"/>
      <c r="I740" s="55"/>
      <c r="J740" s="55"/>
      <c r="K740" s="138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</row>
    <row r="741" spans="1:25" ht="13.5" customHeight="1">
      <c r="A741" s="55"/>
      <c r="B741" s="136"/>
      <c r="C741" s="137"/>
      <c r="D741" s="137"/>
      <c r="E741" s="137"/>
      <c r="F741" s="55"/>
      <c r="G741" s="55"/>
      <c r="H741" s="55"/>
      <c r="I741" s="55"/>
      <c r="J741" s="55"/>
      <c r="K741" s="138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</row>
    <row r="742" spans="1:25" ht="13.5" customHeight="1">
      <c r="A742" s="55"/>
      <c r="B742" s="136"/>
      <c r="C742" s="137"/>
      <c r="D742" s="137"/>
      <c r="E742" s="137"/>
      <c r="F742" s="55"/>
      <c r="G742" s="55"/>
      <c r="H742" s="55"/>
      <c r="I742" s="55"/>
      <c r="J742" s="55"/>
      <c r="K742" s="138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</row>
    <row r="743" spans="1:25" ht="13.5" customHeight="1">
      <c r="A743" s="55"/>
      <c r="B743" s="136"/>
      <c r="C743" s="137"/>
      <c r="D743" s="137"/>
      <c r="E743" s="137"/>
      <c r="F743" s="55"/>
      <c r="G743" s="55"/>
      <c r="H743" s="55"/>
      <c r="I743" s="55"/>
      <c r="J743" s="55"/>
      <c r="K743" s="138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</row>
    <row r="744" spans="1:25" ht="13.5" customHeight="1">
      <c r="A744" s="55"/>
      <c r="B744" s="136"/>
      <c r="C744" s="137"/>
      <c r="D744" s="137"/>
      <c r="E744" s="137"/>
      <c r="F744" s="55"/>
      <c r="G744" s="55"/>
      <c r="H744" s="55"/>
      <c r="I744" s="55"/>
      <c r="J744" s="55"/>
      <c r="K744" s="138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</row>
    <row r="745" spans="1:25" ht="13.5" customHeight="1">
      <c r="A745" s="55"/>
      <c r="B745" s="136"/>
      <c r="C745" s="137"/>
      <c r="D745" s="137"/>
      <c r="E745" s="137"/>
      <c r="F745" s="55"/>
      <c r="G745" s="55"/>
      <c r="H745" s="55"/>
      <c r="I745" s="55"/>
      <c r="J745" s="55"/>
      <c r="K745" s="138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</row>
    <row r="746" spans="1:25" ht="13.5" customHeight="1">
      <c r="A746" s="55"/>
      <c r="B746" s="136"/>
      <c r="C746" s="137"/>
      <c r="D746" s="137"/>
      <c r="E746" s="137"/>
      <c r="F746" s="55"/>
      <c r="G746" s="55"/>
      <c r="H746" s="55"/>
      <c r="I746" s="55"/>
      <c r="J746" s="55"/>
      <c r="K746" s="138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</row>
    <row r="747" spans="1:25" ht="13.5" customHeight="1">
      <c r="A747" s="55"/>
      <c r="B747" s="136"/>
      <c r="C747" s="137"/>
      <c r="D747" s="137"/>
      <c r="E747" s="137"/>
      <c r="F747" s="55"/>
      <c r="G747" s="55"/>
      <c r="H747" s="55"/>
      <c r="I747" s="55"/>
      <c r="J747" s="55"/>
      <c r="K747" s="138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</row>
    <row r="748" spans="1:25" ht="13.5" customHeight="1">
      <c r="A748" s="55"/>
      <c r="B748" s="136"/>
      <c r="C748" s="137"/>
      <c r="D748" s="137"/>
      <c r="E748" s="137"/>
      <c r="F748" s="55"/>
      <c r="G748" s="55"/>
      <c r="H748" s="55"/>
      <c r="I748" s="55"/>
      <c r="J748" s="55"/>
      <c r="K748" s="138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</row>
    <row r="749" spans="1:25" ht="13.5" customHeight="1">
      <c r="A749" s="55"/>
      <c r="B749" s="136"/>
      <c r="C749" s="137"/>
      <c r="D749" s="137"/>
      <c r="E749" s="137"/>
      <c r="F749" s="55"/>
      <c r="G749" s="55"/>
      <c r="H749" s="55"/>
      <c r="I749" s="55"/>
      <c r="J749" s="55"/>
      <c r="K749" s="138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</row>
    <row r="750" spans="1:25" ht="13.5" customHeight="1">
      <c r="A750" s="55"/>
      <c r="B750" s="136"/>
      <c r="C750" s="137"/>
      <c r="D750" s="137"/>
      <c r="E750" s="137"/>
      <c r="F750" s="55"/>
      <c r="G750" s="55"/>
      <c r="H750" s="55"/>
      <c r="I750" s="55"/>
      <c r="J750" s="55"/>
      <c r="K750" s="138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</row>
    <row r="751" spans="1:25" ht="13.5" customHeight="1">
      <c r="A751" s="55"/>
      <c r="B751" s="136"/>
      <c r="C751" s="137"/>
      <c r="D751" s="137"/>
      <c r="E751" s="137"/>
      <c r="F751" s="55"/>
      <c r="G751" s="55"/>
      <c r="H751" s="55"/>
      <c r="I751" s="55"/>
      <c r="J751" s="55"/>
      <c r="K751" s="138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</row>
    <row r="752" spans="1:25" ht="13.5" customHeight="1">
      <c r="A752" s="55"/>
      <c r="B752" s="136"/>
      <c r="C752" s="137"/>
      <c r="D752" s="137"/>
      <c r="E752" s="137"/>
      <c r="F752" s="55"/>
      <c r="G752" s="55"/>
      <c r="H752" s="55"/>
      <c r="I752" s="55"/>
      <c r="J752" s="55"/>
      <c r="K752" s="138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</row>
    <row r="753" spans="1:25" ht="13.5" customHeight="1">
      <c r="A753" s="55"/>
      <c r="B753" s="136"/>
      <c r="C753" s="137"/>
      <c r="D753" s="137"/>
      <c r="E753" s="137"/>
      <c r="F753" s="55"/>
      <c r="G753" s="55"/>
      <c r="H753" s="55"/>
      <c r="I753" s="55"/>
      <c r="J753" s="55"/>
      <c r="K753" s="138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</row>
    <row r="754" spans="1:25" ht="13.5" customHeight="1">
      <c r="A754" s="55"/>
      <c r="B754" s="136"/>
      <c r="C754" s="137"/>
      <c r="D754" s="137"/>
      <c r="E754" s="137"/>
      <c r="F754" s="55"/>
      <c r="G754" s="55"/>
      <c r="H754" s="55"/>
      <c r="I754" s="55"/>
      <c r="J754" s="55"/>
      <c r="K754" s="138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</row>
    <row r="755" spans="1:25" ht="13.5" customHeight="1">
      <c r="A755" s="55"/>
      <c r="B755" s="136"/>
      <c r="C755" s="137"/>
      <c r="D755" s="137"/>
      <c r="E755" s="137"/>
      <c r="F755" s="55"/>
      <c r="G755" s="55"/>
      <c r="H755" s="55"/>
      <c r="I755" s="55"/>
      <c r="J755" s="55"/>
      <c r="K755" s="138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</row>
    <row r="756" spans="1:25" ht="13.5" customHeight="1">
      <c r="A756" s="55"/>
      <c r="B756" s="136"/>
      <c r="C756" s="137"/>
      <c r="D756" s="137"/>
      <c r="E756" s="137"/>
      <c r="F756" s="55"/>
      <c r="G756" s="55"/>
      <c r="H756" s="55"/>
      <c r="I756" s="55"/>
      <c r="J756" s="55"/>
      <c r="K756" s="138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</row>
    <row r="757" spans="1:25" ht="13.5" customHeight="1">
      <c r="A757" s="55"/>
      <c r="B757" s="136"/>
      <c r="C757" s="137"/>
      <c r="D757" s="137"/>
      <c r="E757" s="137"/>
      <c r="F757" s="55"/>
      <c r="G757" s="55"/>
      <c r="H757" s="55"/>
      <c r="I757" s="55"/>
      <c r="J757" s="55"/>
      <c r="K757" s="138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</row>
    <row r="758" spans="1:25" ht="13.5" customHeight="1">
      <c r="A758" s="55"/>
      <c r="B758" s="136"/>
      <c r="C758" s="137"/>
      <c r="D758" s="137"/>
      <c r="E758" s="137"/>
      <c r="F758" s="55"/>
      <c r="G758" s="55"/>
      <c r="H758" s="55"/>
      <c r="I758" s="55"/>
      <c r="J758" s="55"/>
      <c r="K758" s="138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</row>
    <row r="759" spans="1:25" ht="13.5" customHeight="1">
      <c r="A759" s="55"/>
      <c r="B759" s="136"/>
      <c r="C759" s="137"/>
      <c r="D759" s="137"/>
      <c r="E759" s="137"/>
      <c r="F759" s="55"/>
      <c r="G759" s="55"/>
      <c r="H759" s="55"/>
      <c r="I759" s="55"/>
      <c r="J759" s="55"/>
      <c r="K759" s="138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</row>
    <row r="760" spans="1:25" ht="13.5" customHeight="1">
      <c r="A760" s="55"/>
      <c r="B760" s="136"/>
      <c r="C760" s="137"/>
      <c r="D760" s="137"/>
      <c r="E760" s="137"/>
      <c r="F760" s="55"/>
      <c r="G760" s="55"/>
      <c r="H760" s="55"/>
      <c r="I760" s="55"/>
      <c r="J760" s="55"/>
      <c r="K760" s="138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</row>
    <row r="761" spans="1:25" ht="13.5" customHeight="1">
      <c r="A761" s="55"/>
      <c r="B761" s="136"/>
      <c r="C761" s="137"/>
      <c r="D761" s="137"/>
      <c r="E761" s="137"/>
      <c r="F761" s="55"/>
      <c r="G761" s="55"/>
      <c r="H761" s="55"/>
      <c r="I761" s="55"/>
      <c r="J761" s="55"/>
      <c r="K761" s="138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</row>
    <row r="762" spans="1:25" ht="13.5" customHeight="1">
      <c r="A762" s="55"/>
      <c r="B762" s="136"/>
      <c r="C762" s="137"/>
      <c r="D762" s="137"/>
      <c r="E762" s="137"/>
      <c r="F762" s="55"/>
      <c r="G762" s="55"/>
      <c r="H762" s="55"/>
      <c r="I762" s="55"/>
      <c r="J762" s="55"/>
      <c r="K762" s="138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</row>
    <row r="763" spans="1:25" ht="13.5" customHeight="1">
      <c r="A763" s="55"/>
      <c r="B763" s="136"/>
      <c r="C763" s="137"/>
      <c r="D763" s="137"/>
      <c r="E763" s="137"/>
      <c r="F763" s="55"/>
      <c r="G763" s="55"/>
      <c r="H763" s="55"/>
      <c r="I763" s="55"/>
      <c r="J763" s="55"/>
      <c r="K763" s="138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</row>
    <row r="764" spans="1:25" ht="13.5" customHeight="1">
      <c r="A764" s="55"/>
      <c r="B764" s="136"/>
      <c r="C764" s="137"/>
      <c r="D764" s="137"/>
      <c r="E764" s="137"/>
      <c r="F764" s="55"/>
      <c r="G764" s="55"/>
      <c r="H764" s="55"/>
      <c r="I764" s="55"/>
      <c r="J764" s="55"/>
      <c r="K764" s="138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</row>
    <row r="765" spans="1:25" ht="13.5" customHeight="1">
      <c r="A765" s="55"/>
      <c r="B765" s="136"/>
      <c r="C765" s="137"/>
      <c r="D765" s="137"/>
      <c r="E765" s="137"/>
      <c r="F765" s="55"/>
      <c r="G765" s="55"/>
      <c r="H765" s="55"/>
      <c r="I765" s="55"/>
      <c r="J765" s="55"/>
      <c r="K765" s="138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</row>
    <row r="766" spans="1:25" ht="13.5" customHeight="1">
      <c r="A766" s="55"/>
      <c r="B766" s="136"/>
      <c r="C766" s="137"/>
      <c r="D766" s="137"/>
      <c r="E766" s="137"/>
      <c r="F766" s="55"/>
      <c r="G766" s="55"/>
      <c r="H766" s="55"/>
      <c r="I766" s="55"/>
      <c r="J766" s="55"/>
      <c r="K766" s="138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</row>
    <row r="767" spans="1:25" ht="13.5" customHeight="1">
      <c r="A767" s="55"/>
      <c r="B767" s="136"/>
      <c r="C767" s="137"/>
      <c r="D767" s="137"/>
      <c r="E767" s="137"/>
      <c r="F767" s="55"/>
      <c r="G767" s="55"/>
      <c r="H767" s="55"/>
      <c r="I767" s="55"/>
      <c r="J767" s="55"/>
      <c r="K767" s="138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</row>
    <row r="768" spans="1:25" ht="13.5" customHeight="1">
      <c r="A768" s="55"/>
      <c r="B768" s="136"/>
      <c r="C768" s="137"/>
      <c r="D768" s="137"/>
      <c r="E768" s="137"/>
      <c r="F768" s="55"/>
      <c r="G768" s="55"/>
      <c r="H768" s="55"/>
      <c r="I768" s="55"/>
      <c r="J768" s="55"/>
      <c r="K768" s="138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</row>
    <row r="769" spans="1:25" ht="13.5" customHeight="1">
      <c r="A769" s="55"/>
      <c r="B769" s="136"/>
      <c r="C769" s="137"/>
      <c r="D769" s="137"/>
      <c r="E769" s="137"/>
      <c r="F769" s="55"/>
      <c r="G769" s="55"/>
      <c r="H769" s="55"/>
      <c r="I769" s="55"/>
      <c r="J769" s="55"/>
      <c r="K769" s="138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</row>
    <row r="770" spans="1:25" ht="13.5" customHeight="1">
      <c r="A770" s="55"/>
      <c r="B770" s="136"/>
      <c r="C770" s="137"/>
      <c r="D770" s="137"/>
      <c r="E770" s="137"/>
      <c r="F770" s="55"/>
      <c r="G770" s="55"/>
      <c r="H770" s="55"/>
      <c r="I770" s="55"/>
      <c r="J770" s="55"/>
      <c r="K770" s="138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</row>
    <row r="771" spans="1:25" ht="13.5" customHeight="1">
      <c r="A771" s="55"/>
      <c r="B771" s="136"/>
      <c r="C771" s="137"/>
      <c r="D771" s="137"/>
      <c r="E771" s="137"/>
      <c r="F771" s="55"/>
      <c r="G771" s="55"/>
      <c r="H771" s="55"/>
      <c r="I771" s="55"/>
      <c r="J771" s="55"/>
      <c r="K771" s="138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</row>
    <row r="772" spans="1:25" ht="13.5" customHeight="1">
      <c r="A772" s="55"/>
      <c r="B772" s="136"/>
      <c r="C772" s="137"/>
      <c r="D772" s="137"/>
      <c r="E772" s="137"/>
      <c r="F772" s="55"/>
      <c r="G772" s="55"/>
      <c r="H772" s="55"/>
      <c r="I772" s="55"/>
      <c r="J772" s="55"/>
      <c r="K772" s="138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</row>
    <row r="773" spans="1:25" ht="13.5" customHeight="1">
      <c r="A773" s="55"/>
      <c r="B773" s="136"/>
      <c r="C773" s="137"/>
      <c r="D773" s="137"/>
      <c r="E773" s="137"/>
      <c r="F773" s="55"/>
      <c r="G773" s="55"/>
      <c r="H773" s="55"/>
      <c r="I773" s="55"/>
      <c r="J773" s="55"/>
      <c r="K773" s="138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</row>
    <row r="774" spans="1:25" ht="13.5" customHeight="1">
      <c r="A774" s="55"/>
      <c r="B774" s="136"/>
      <c r="C774" s="137"/>
      <c r="D774" s="137"/>
      <c r="E774" s="137"/>
      <c r="F774" s="55"/>
      <c r="G774" s="55"/>
      <c r="H774" s="55"/>
      <c r="I774" s="55"/>
      <c r="J774" s="55"/>
      <c r="K774" s="138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</row>
    <row r="775" spans="1:25" ht="13.5" customHeight="1">
      <c r="A775" s="55"/>
      <c r="B775" s="136"/>
      <c r="C775" s="137"/>
      <c r="D775" s="137"/>
      <c r="E775" s="137"/>
      <c r="F775" s="55"/>
      <c r="G775" s="55"/>
      <c r="H775" s="55"/>
      <c r="I775" s="55"/>
      <c r="J775" s="55"/>
      <c r="K775" s="138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</row>
    <row r="776" spans="1:25" ht="13.5" customHeight="1">
      <c r="A776" s="55"/>
      <c r="B776" s="136"/>
      <c r="C776" s="137"/>
      <c r="D776" s="137"/>
      <c r="E776" s="137"/>
      <c r="F776" s="55"/>
      <c r="G776" s="55"/>
      <c r="H776" s="55"/>
      <c r="I776" s="55"/>
      <c r="J776" s="55"/>
      <c r="K776" s="138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</row>
    <row r="777" spans="1:25" ht="13.5" customHeight="1">
      <c r="A777" s="55"/>
      <c r="B777" s="136"/>
      <c r="C777" s="137"/>
      <c r="D777" s="137"/>
      <c r="E777" s="137"/>
      <c r="F777" s="55"/>
      <c r="G777" s="55"/>
      <c r="H777" s="55"/>
      <c r="I777" s="55"/>
      <c r="J777" s="55"/>
      <c r="K777" s="138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</row>
    <row r="778" spans="1:25" ht="13.5" customHeight="1">
      <c r="A778" s="55"/>
      <c r="B778" s="136"/>
      <c r="C778" s="137"/>
      <c r="D778" s="137"/>
      <c r="E778" s="137"/>
      <c r="F778" s="55"/>
      <c r="G778" s="55"/>
      <c r="H778" s="55"/>
      <c r="I778" s="55"/>
      <c r="J778" s="55"/>
      <c r="K778" s="138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</row>
    <row r="779" spans="1:25" ht="13.5" customHeight="1">
      <c r="A779" s="55"/>
      <c r="B779" s="136"/>
      <c r="C779" s="137"/>
      <c r="D779" s="137"/>
      <c r="E779" s="137"/>
      <c r="F779" s="55"/>
      <c r="G779" s="55"/>
      <c r="H779" s="55"/>
      <c r="I779" s="55"/>
      <c r="J779" s="55"/>
      <c r="K779" s="138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</row>
    <row r="780" spans="1:25" ht="13.5" customHeight="1">
      <c r="A780" s="55"/>
      <c r="B780" s="136"/>
      <c r="C780" s="137"/>
      <c r="D780" s="137"/>
      <c r="E780" s="137"/>
      <c r="F780" s="55"/>
      <c r="G780" s="55"/>
      <c r="H780" s="55"/>
      <c r="I780" s="55"/>
      <c r="J780" s="55"/>
      <c r="K780" s="138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</row>
    <row r="781" spans="1:25" ht="13.5" customHeight="1">
      <c r="A781" s="55"/>
      <c r="B781" s="136"/>
      <c r="C781" s="137"/>
      <c r="D781" s="137"/>
      <c r="E781" s="137"/>
      <c r="F781" s="55"/>
      <c r="G781" s="55"/>
      <c r="H781" s="55"/>
      <c r="I781" s="55"/>
      <c r="J781" s="55"/>
      <c r="K781" s="138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</row>
    <row r="782" spans="1:25" ht="13.5" customHeight="1">
      <c r="A782" s="55"/>
      <c r="B782" s="136"/>
      <c r="C782" s="137"/>
      <c r="D782" s="137"/>
      <c r="E782" s="137"/>
      <c r="F782" s="55"/>
      <c r="G782" s="55"/>
      <c r="H782" s="55"/>
      <c r="I782" s="55"/>
      <c r="J782" s="55"/>
      <c r="K782" s="138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</row>
    <row r="783" spans="1:25" ht="13.5" customHeight="1">
      <c r="A783" s="55"/>
      <c r="B783" s="136"/>
      <c r="C783" s="137"/>
      <c r="D783" s="137"/>
      <c r="E783" s="137"/>
      <c r="F783" s="55"/>
      <c r="G783" s="55"/>
      <c r="H783" s="55"/>
      <c r="I783" s="55"/>
      <c r="J783" s="55"/>
      <c r="K783" s="138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</row>
    <row r="784" spans="1:25" ht="13.5" customHeight="1">
      <c r="A784" s="55"/>
      <c r="B784" s="136"/>
      <c r="C784" s="137"/>
      <c r="D784" s="137"/>
      <c r="E784" s="137"/>
      <c r="F784" s="55"/>
      <c r="G784" s="55"/>
      <c r="H784" s="55"/>
      <c r="I784" s="55"/>
      <c r="J784" s="55"/>
      <c r="K784" s="138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</row>
    <row r="785" spans="1:25" ht="13.5" customHeight="1">
      <c r="A785" s="55"/>
      <c r="B785" s="136"/>
      <c r="C785" s="137"/>
      <c r="D785" s="137"/>
      <c r="E785" s="137"/>
      <c r="F785" s="55"/>
      <c r="G785" s="55"/>
      <c r="H785" s="55"/>
      <c r="I785" s="55"/>
      <c r="J785" s="55"/>
      <c r="K785" s="138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</row>
    <row r="786" spans="1:25" ht="13.5" customHeight="1">
      <c r="A786" s="55"/>
      <c r="B786" s="136"/>
      <c r="C786" s="137"/>
      <c r="D786" s="137"/>
      <c r="E786" s="137"/>
      <c r="F786" s="55"/>
      <c r="G786" s="55"/>
      <c r="H786" s="55"/>
      <c r="I786" s="55"/>
      <c r="J786" s="55"/>
      <c r="K786" s="138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</row>
    <row r="787" spans="1:25" ht="13.5" customHeight="1">
      <c r="A787" s="55"/>
      <c r="B787" s="136"/>
      <c r="C787" s="137"/>
      <c r="D787" s="137"/>
      <c r="E787" s="137"/>
      <c r="F787" s="55"/>
      <c r="G787" s="55"/>
      <c r="H787" s="55"/>
      <c r="I787" s="55"/>
      <c r="J787" s="55"/>
      <c r="K787" s="138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</row>
    <row r="788" spans="1:25" ht="13.5" customHeight="1">
      <c r="A788" s="55"/>
      <c r="B788" s="136"/>
      <c r="C788" s="137"/>
      <c r="D788" s="137"/>
      <c r="E788" s="137"/>
      <c r="F788" s="55"/>
      <c r="G788" s="55"/>
      <c r="H788" s="55"/>
      <c r="I788" s="55"/>
      <c r="J788" s="55"/>
      <c r="K788" s="138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</row>
    <row r="789" spans="1:25" ht="13.5" customHeight="1">
      <c r="A789" s="55"/>
      <c r="B789" s="136"/>
      <c r="C789" s="137"/>
      <c r="D789" s="137"/>
      <c r="E789" s="137"/>
      <c r="F789" s="55"/>
      <c r="G789" s="55"/>
      <c r="H789" s="55"/>
      <c r="I789" s="55"/>
      <c r="J789" s="55"/>
      <c r="K789" s="138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</row>
    <row r="790" spans="1:25" ht="13.5" customHeight="1">
      <c r="A790" s="55"/>
      <c r="B790" s="136"/>
      <c r="C790" s="137"/>
      <c r="D790" s="137"/>
      <c r="E790" s="137"/>
      <c r="F790" s="55"/>
      <c r="G790" s="55"/>
      <c r="H790" s="55"/>
      <c r="I790" s="55"/>
      <c r="J790" s="55"/>
      <c r="K790" s="138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</row>
    <row r="791" spans="1:25" ht="13.5" customHeight="1">
      <c r="A791" s="55"/>
      <c r="B791" s="136"/>
      <c r="C791" s="137"/>
      <c r="D791" s="137"/>
      <c r="E791" s="137"/>
      <c r="F791" s="55"/>
      <c r="G791" s="55"/>
      <c r="H791" s="55"/>
      <c r="I791" s="55"/>
      <c r="J791" s="55"/>
      <c r="K791" s="138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</row>
    <row r="792" spans="1:25" ht="13.5" customHeight="1">
      <c r="A792" s="55"/>
      <c r="B792" s="136"/>
      <c r="C792" s="137"/>
      <c r="D792" s="137"/>
      <c r="E792" s="137"/>
      <c r="F792" s="55"/>
      <c r="G792" s="55"/>
      <c r="H792" s="55"/>
      <c r="I792" s="55"/>
      <c r="J792" s="55"/>
      <c r="K792" s="138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</row>
    <row r="793" spans="1:25" ht="13.5" customHeight="1">
      <c r="A793" s="55"/>
      <c r="B793" s="136"/>
      <c r="C793" s="137"/>
      <c r="D793" s="137"/>
      <c r="E793" s="137"/>
      <c r="F793" s="55"/>
      <c r="G793" s="55"/>
      <c r="H793" s="55"/>
      <c r="I793" s="55"/>
      <c r="J793" s="55"/>
      <c r="K793" s="138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</row>
    <row r="794" spans="1:25" ht="13.5" customHeight="1">
      <c r="A794" s="55"/>
      <c r="B794" s="136"/>
      <c r="C794" s="137"/>
      <c r="D794" s="137"/>
      <c r="E794" s="137"/>
      <c r="F794" s="55"/>
      <c r="G794" s="55"/>
      <c r="H794" s="55"/>
      <c r="I794" s="55"/>
      <c r="J794" s="55"/>
      <c r="K794" s="138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</row>
    <row r="795" spans="1:25" ht="13.5" customHeight="1">
      <c r="A795" s="55"/>
      <c r="B795" s="136"/>
      <c r="C795" s="137"/>
      <c r="D795" s="137"/>
      <c r="E795" s="137"/>
      <c r="F795" s="55"/>
      <c r="G795" s="55"/>
      <c r="H795" s="55"/>
      <c r="I795" s="55"/>
      <c r="J795" s="55"/>
      <c r="K795" s="138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</row>
    <row r="796" spans="1:25" ht="13.5" customHeight="1">
      <c r="A796" s="55"/>
      <c r="B796" s="136"/>
      <c r="C796" s="137"/>
      <c r="D796" s="137"/>
      <c r="E796" s="137"/>
      <c r="F796" s="55"/>
      <c r="G796" s="55"/>
      <c r="H796" s="55"/>
      <c r="I796" s="55"/>
      <c r="J796" s="55"/>
      <c r="K796" s="138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</row>
    <row r="797" spans="1:25" ht="13.5" customHeight="1">
      <c r="A797" s="55"/>
      <c r="B797" s="136"/>
      <c r="C797" s="137"/>
      <c r="D797" s="137"/>
      <c r="E797" s="137"/>
      <c r="F797" s="55"/>
      <c r="G797" s="55"/>
      <c r="H797" s="55"/>
      <c r="I797" s="55"/>
      <c r="J797" s="55"/>
      <c r="K797" s="138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</row>
    <row r="798" spans="1:25" ht="13.5" customHeight="1">
      <c r="A798" s="55"/>
      <c r="B798" s="136"/>
      <c r="C798" s="137"/>
      <c r="D798" s="137"/>
      <c r="E798" s="137"/>
      <c r="F798" s="55"/>
      <c r="G798" s="55"/>
      <c r="H798" s="55"/>
      <c r="I798" s="55"/>
      <c r="J798" s="55"/>
      <c r="K798" s="138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</row>
    <row r="799" spans="1:25" ht="13.5" customHeight="1">
      <c r="A799" s="55"/>
      <c r="B799" s="136"/>
      <c r="C799" s="137"/>
      <c r="D799" s="137"/>
      <c r="E799" s="137"/>
      <c r="F799" s="55"/>
      <c r="G799" s="55"/>
      <c r="H799" s="55"/>
      <c r="I799" s="55"/>
      <c r="J799" s="55"/>
      <c r="K799" s="138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</row>
    <row r="800" spans="1:25" ht="13.5" customHeight="1">
      <c r="A800" s="55"/>
      <c r="B800" s="136"/>
      <c r="C800" s="137"/>
      <c r="D800" s="137"/>
      <c r="E800" s="137"/>
      <c r="F800" s="55"/>
      <c r="G800" s="55"/>
      <c r="H800" s="55"/>
      <c r="I800" s="55"/>
      <c r="J800" s="55"/>
      <c r="K800" s="138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</row>
    <row r="801" spans="1:25" ht="13.5" customHeight="1">
      <c r="A801" s="55"/>
      <c r="B801" s="136"/>
      <c r="C801" s="137"/>
      <c r="D801" s="137"/>
      <c r="E801" s="137"/>
      <c r="F801" s="55"/>
      <c r="G801" s="55"/>
      <c r="H801" s="55"/>
      <c r="I801" s="55"/>
      <c r="J801" s="55"/>
      <c r="K801" s="138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</row>
    <row r="802" spans="1:25" ht="13.5" customHeight="1">
      <c r="A802" s="55"/>
      <c r="B802" s="136"/>
      <c r="C802" s="137"/>
      <c r="D802" s="137"/>
      <c r="E802" s="137"/>
      <c r="F802" s="55"/>
      <c r="G802" s="55"/>
      <c r="H802" s="55"/>
      <c r="I802" s="55"/>
      <c r="J802" s="55"/>
      <c r="K802" s="138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</row>
    <row r="803" spans="1:25" ht="13.5" customHeight="1">
      <c r="A803" s="55"/>
      <c r="B803" s="136"/>
      <c r="C803" s="137"/>
      <c r="D803" s="137"/>
      <c r="E803" s="137"/>
      <c r="F803" s="55"/>
      <c r="G803" s="55"/>
      <c r="H803" s="55"/>
      <c r="I803" s="55"/>
      <c r="J803" s="55"/>
      <c r="K803" s="138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</row>
    <row r="804" spans="1:25" ht="13.5" customHeight="1">
      <c r="A804" s="55"/>
      <c r="B804" s="136"/>
      <c r="C804" s="137"/>
      <c r="D804" s="137"/>
      <c r="E804" s="137"/>
      <c r="F804" s="55"/>
      <c r="G804" s="55"/>
      <c r="H804" s="55"/>
      <c r="I804" s="55"/>
      <c r="J804" s="55"/>
      <c r="K804" s="138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</row>
    <row r="805" spans="1:25" ht="13.5" customHeight="1">
      <c r="A805" s="55"/>
      <c r="B805" s="136"/>
      <c r="C805" s="137"/>
      <c r="D805" s="137"/>
      <c r="E805" s="137"/>
      <c r="F805" s="55"/>
      <c r="G805" s="55"/>
      <c r="H805" s="55"/>
      <c r="I805" s="55"/>
      <c r="J805" s="55"/>
      <c r="K805" s="138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</row>
    <row r="806" spans="1:25" ht="13.5" customHeight="1">
      <c r="A806" s="55"/>
      <c r="B806" s="136"/>
      <c r="C806" s="137"/>
      <c r="D806" s="137"/>
      <c r="E806" s="137"/>
      <c r="F806" s="55"/>
      <c r="G806" s="55"/>
      <c r="H806" s="55"/>
      <c r="I806" s="55"/>
      <c r="J806" s="55"/>
      <c r="K806" s="138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</row>
    <row r="807" spans="1:25" ht="13.5" customHeight="1">
      <c r="A807" s="55"/>
      <c r="B807" s="136"/>
      <c r="C807" s="137"/>
      <c r="D807" s="137"/>
      <c r="E807" s="137"/>
      <c r="F807" s="55"/>
      <c r="G807" s="55"/>
      <c r="H807" s="55"/>
      <c r="I807" s="55"/>
      <c r="J807" s="55"/>
      <c r="K807" s="138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</row>
    <row r="808" spans="1:25" ht="13.5" customHeight="1">
      <c r="A808" s="55"/>
      <c r="B808" s="136"/>
      <c r="C808" s="137"/>
      <c r="D808" s="137"/>
      <c r="E808" s="137"/>
      <c r="F808" s="55"/>
      <c r="G808" s="55"/>
      <c r="H808" s="55"/>
      <c r="I808" s="55"/>
      <c r="J808" s="55"/>
      <c r="K808" s="138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</row>
    <row r="809" spans="1:25" ht="13.5" customHeight="1">
      <c r="A809" s="55"/>
      <c r="B809" s="136"/>
      <c r="C809" s="137"/>
      <c r="D809" s="137"/>
      <c r="E809" s="137"/>
      <c r="F809" s="55"/>
      <c r="G809" s="55"/>
      <c r="H809" s="55"/>
      <c r="I809" s="55"/>
      <c r="J809" s="55"/>
      <c r="K809" s="138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</row>
    <row r="810" spans="1:25" ht="13.5" customHeight="1">
      <c r="A810" s="55"/>
      <c r="B810" s="136"/>
      <c r="C810" s="137"/>
      <c r="D810" s="137"/>
      <c r="E810" s="137"/>
      <c r="F810" s="55"/>
      <c r="G810" s="55"/>
      <c r="H810" s="55"/>
      <c r="I810" s="55"/>
      <c r="J810" s="55"/>
      <c r="K810" s="138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</row>
    <row r="811" spans="1:25" ht="13.5" customHeight="1">
      <c r="A811" s="55"/>
      <c r="B811" s="136"/>
      <c r="C811" s="137"/>
      <c r="D811" s="137"/>
      <c r="E811" s="137"/>
      <c r="F811" s="55"/>
      <c r="G811" s="55"/>
      <c r="H811" s="55"/>
      <c r="I811" s="55"/>
      <c r="J811" s="55"/>
      <c r="K811" s="138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</row>
    <row r="812" spans="1:25" ht="13.5" customHeight="1">
      <c r="A812" s="55"/>
      <c r="B812" s="136"/>
      <c r="C812" s="137"/>
      <c r="D812" s="137"/>
      <c r="E812" s="137"/>
      <c r="F812" s="55"/>
      <c r="G812" s="55"/>
      <c r="H812" s="55"/>
      <c r="I812" s="55"/>
      <c r="J812" s="55"/>
      <c r="K812" s="138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</row>
    <row r="813" spans="1:25" ht="13.5" customHeight="1">
      <c r="A813" s="55"/>
      <c r="B813" s="136"/>
      <c r="C813" s="137"/>
      <c r="D813" s="137"/>
      <c r="E813" s="137"/>
      <c r="F813" s="55"/>
      <c r="G813" s="55"/>
      <c r="H813" s="55"/>
      <c r="I813" s="55"/>
      <c r="J813" s="55"/>
      <c r="K813" s="138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</row>
    <row r="814" spans="1:25" ht="13.5" customHeight="1">
      <c r="A814" s="55"/>
      <c r="B814" s="136"/>
      <c r="C814" s="137"/>
      <c r="D814" s="137"/>
      <c r="E814" s="137"/>
      <c r="F814" s="55"/>
      <c r="G814" s="55"/>
      <c r="H814" s="55"/>
      <c r="I814" s="55"/>
      <c r="J814" s="55"/>
      <c r="K814" s="138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</row>
    <row r="815" spans="1:25" ht="13.5" customHeight="1">
      <c r="A815" s="55"/>
      <c r="B815" s="136"/>
      <c r="C815" s="137"/>
      <c r="D815" s="137"/>
      <c r="E815" s="137"/>
      <c r="F815" s="55"/>
      <c r="G815" s="55"/>
      <c r="H815" s="55"/>
      <c r="I815" s="55"/>
      <c r="J815" s="55"/>
      <c r="K815" s="138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</row>
    <row r="816" spans="1:25" ht="13.5" customHeight="1">
      <c r="A816" s="55"/>
      <c r="B816" s="136"/>
      <c r="C816" s="137"/>
      <c r="D816" s="137"/>
      <c r="E816" s="137"/>
      <c r="F816" s="55"/>
      <c r="G816" s="55"/>
      <c r="H816" s="55"/>
      <c r="I816" s="55"/>
      <c r="J816" s="55"/>
      <c r="K816" s="138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</row>
    <row r="817" spans="1:25" ht="13.5" customHeight="1">
      <c r="A817" s="55"/>
      <c r="B817" s="136"/>
      <c r="C817" s="137"/>
      <c r="D817" s="137"/>
      <c r="E817" s="137"/>
      <c r="F817" s="55"/>
      <c r="G817" s="55"/>
      <c r="H817" s="55"/>
      <c r="I817" s="55"/>
      <c r="J817" s="55"/>
      <c r="K817" s="138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</row>
    <row r="818" spans="1:25" ht="13.5" customHeight="1">
      <c r="A818" s="55"/>
      <c r="B818" s="136"/>
      <c r="C818" s="137"/>
      <c r="D818" s="137"/>
      <c r="E818" s="137"/>
      <c r="F818" s="55"/>
      <c r="G818" s="55"/>
      <c r="H818" s="55"/>
      <c r="I818" s="55"/>
      <c r="J818" s="55"/>
      <c r="K818" s="138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</row>
    <row r="819" spans="1:25" ht="13.5" customHeight="1">
      <c r="A819" s="55"/>
      <c r="B819" s="136"/>
      <c r="C819" s="137"/>
      <c r="D819" s="137"/>
      <c r="E819" s="137"/>
      <c r="F819" s="55"/>
      <c r="G819" s="55"/>
      <c r="H819" s="55"/>
      <c r="I819" s="55"/>
      <c r="J819" s="55"/>
      <c r="K819" s="138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</row>
    <row r="820" spans="1:25" ht="13.5" customHeight="1">
      <c r="A820" s="55"/>
      <c r="B820" s="136"/>
      <c r="C820" s="137"/>
      <c r="D820" s="137"/>
      <c r="E820" s="137"/>
      <c r="F820" s="55"/>
      <c r="G820" s="55"/>
      <c r="H820" s="55"/>
      <c r="I820" s="55"/>
      <c r="J820" s="55"/>
      <c r="K820" s="138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</row>
    <row r="821" spans="1:25" ht="13.5" customHeight="1">
      <c r="A821" s="55"/>
      <c r="B821" s="136"/>
      <c r="C821" s="137"/>
      <c r="D821" s="137"/>
      <c r="E821" s="137"/>
      <c r="F821" s="55"/>
      <c r="G821" s="55"/>
      <c r="H821" s="55"/>
      <c r="I821" s="55"/>
      <c r="J821" s="55"/>
      <c r="K821" s="138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</row>
    <row r="822" spans="1:25" ht="13.5" customHeight="1">
      <c r="A822" s="55"/>
      <c r="B822" s="136"/>
      <c r="C822" s="137"/>
      <c r="D822" s="137"/>
      <c r="E822" s="137"/>
      <c r="F822" s="55"/>
      <c r="G822" s="55"/>
      <c r="H822" s="55"/>
      <c r="I822" s="55"/>
      <c r="J822" s="55"/>
      <c r="K822" s="138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</row>
    <row r="823" spans="1:25" ht="13.5" customHeight="1">
      <c r="A823" s="55"/>
      <c r="B823" s="136"/>
      <c r="C823" s="137"/>
      <c r="D823" s="137"/>
      <c r="E823" s="137"/>
      <c r="F823" s="55"/>
      <c r="G823" s="55"/>
      <c r="H823" s="55"/>
      <c r="I823" s="55"/>
      <c r="J823" s="55"/>
      <c r="K823" s="138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</row>
    <row r="824" spans="1:25" ht="13.5" customHeight="1">
      <c r="A824" s="55"/>
      <c r="B824" s="136"/>
      <c r="C824" s="137"/>
      <c r="D824" s="137"/>
      <c r="E824" s="137"/>
      <c r="F824" s="55"/>
      <c r="G824" s="55"/>
      <c r="H824" s="55"/>
      <c r="I824" s="55"/>
      <c r="J824" s="55"/>
      <c r="K824" s="138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</row>
    <row r="825" spans="1:25" ht="13.5" customHeight="1">
      <c r="A825" s="55"/>
      <c r="B825" s="136"/>
      <c r="C825" s="137"/>
      <c r="D825" s="137"/>
      <c r="E825" s="137"/>
      <c r="F825" s="55"/>
      <c r="G825" s="55"/>
      <c r="H825" s="55"/>
      <c r="I825" s="55"/>
      <c r="J825" s="55"/>
      <c r="K825" s="138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</row>
    <row r="826" spans="1:25" ht="13.5" customHeight="1">
      <c r="A826" s="55"/>
      <c r="B826" s="136"/>
      <c r="C826" s="137"/>
      <c r="D826" s="137"/>
      <c r="E826" s="137"/>
      <c r="F826" s="55"/>
      <c r="G826" s="55"/>
      <c r="H826" s="55"/>
      <c r="I826" s="55"/>
      <c r="J826" s="55"/>
      <c r="K826" s="138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</row>
    <row r="827" spans="1:25" ht="13.5" customHeight="1">
      <c r="A827" s="55"/>
      <c r="B827" s="136"/>
      <c r="C827" s="137"/>
      <c r="D827" s="137"/>
      <c r="E827" s="137"/>
      <c r="F827" s="55"/>
      <c r="G827" s="55"/>
      <c r="H827" s="55"/>
      <c r="I827" s="55"/>
      <c r="J827" s="55"/>
      <c r="K827" s="138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</row>
    <row r="828" spans="1:25" ht="13.5" customHeight="1">
      <c r="A828" s="55"/>
      <c r="B828" s="136"/>
      <c r="C828" s="137"/>
      <c r="D828" s="137"/>
      <c r="E828" s="137"/>
      <c r="F828" s="55"/>
      <c r="G828" s="55"/>
      <c r="H828" s="55"/>
      <c r="I828" s="55"/>
      <c r="J828" s="55"/>
      <c r="K828" s="138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</row>
    <row r="829" spans="1:25" ht="13.5" customHeight="1">
      <c r="A829" s="55"/>
      <c r="B829" s="136"/>
      <c r="C829" s="137"/>
      <c r="D829" s="137"/>
      <c r="E829" s="137"/>
      <c r="F829" s="55"/>
      <c r="G829" s="55"/>
      <c r="H829" s="55"/>
      <c r="I829" s="55"/>
      <c r="J829" s="55"/>
      <c r="K829" s="138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</row>
    <row r="830" spans="1:25" ht="13.5" customHeight="1">
      <c r="A830" s="55"/>
      <c r="B830" s="136"/>
      <c r="C830" s="137"/>
      <c r="D830" s="137"/>
      <c r="E830" s="137"/>
      <c r="F830" s="55"/>
      <c r="G830" s="55"/>
      <c r="H830" s="55"/>
      <c r="I830" s="55"/>
      <c r="J830" s="55"/>
      <c r="K830" s="138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</row>
    <row r="831" spans="1:25" ht="13.5" customHeight="1">
      <c r="A831" s="55"/>
      <c r="B831" s="136"/>
      <c r="C831" s="137"/>
      <c r="D831" s="137"/>
      <c r="E831" s="137"/>
      <c r="F831" s="55"/>
      <c r="G831" s="55"/>
      <c r="H831" s="55"/>
      <c r="I831" s="55"/>
      <c r="J831" s="55"/>
      <c r="K831" s="138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</row>
    <row r="832" spans="1:25" ht="13.5" customHeight="1">
      <c r="A832" s="55"/>
      <c r="B832" s="136"/>
      <c r="C832" s="137"/>
      <c r="D832" s="137"/>
      <c r="E832" s="137"/>
      <c r="F832" s="55"/>
      <c r="G832" s="55"/>
      <c r="H832" s="55"/>
      <c r="I832" s="55"/>
      <c r="J832" s="55"/>
      <c r="K832" s="138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</row>
    <row r="833" spans="1:25" ht="13.5" customHeight="1">
      <c r="A833" s="55"/>
      <c r="B833" s="136"/>
      <c r="C833" s="137"/>
      <c r="D833" s="137"/>
      <c r="E833" s="137"/>
      <c r="F833" s="55"/>
      <c r="G833" s="55"/>
      <c r="H833" s="55"/>
      <c r="I833" s="55"/>
      <c r="J833" s="55"/>
      <c r="K833" s="138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</row>
    <row r="834" spans="1:25" ht="13.5" customHeight="1">
      <c r="A834" s="55"/>
      <c r="B834" s="136"/>
      <c r="C834" s="137"/>
      <c r="D834" s="137"/>
      <c r="E834" s="137"/>
      <c r="F834" s="55"/>
      <c r="G834" s="55"/>
      <c r="H834" s="55"/>
      <c r="I834" s="55"/>
      <c r="J834" s="55"/>
      <c r="K834" s="138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</row>
    <row r="835" spans="1:25" ht="13.5" customHeight="1">
      <c r="A835" s="55"/>
      <c r="B835" s="136"/>
      <c r="C835" s="137"/>
      <c r="D835" s="137"/>
      <c r="E835" s="137"/>
      <c r="F835" s="55"/>
      <c r="G835" s="55"/>
      <c r="H835" s="55"/>
      <c r="I835" s="55"/>
      <c r="J835" s="55"/>
      <c r="K835" s="138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</row>
    <row r="836" spans="1:25" ht="13.5" customHeight="1">
      <c r="A836" s="55"/>
      <c r="B836" s="136"/>
      <c r="C836" s="137"/>
      <c r="D836" s="137"/>
      <c r="E836" s="137"/>
      <c r="F836" s="55"/>
      <c r="G836" s="55"/>
      <c r="H836" s="55"/>
      <c r="I836" s="55"/>
      <c r="J836" s="55"/>
      <c r="K836" s="138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</row>
    <row r="837" spans="1:25" ht="13.5" customHeight="1">
      <c r="A837" s="55"/>
      <c r="B837" s="136"/>
      <c r="C837" s="137"/>
      <c r="D837" s="137"/>
      <c r="E837" s="137"/>
      <c r="F837" s="55"/>
      <c r="G837" s="55"/>
      <c r="H837" s="55"/>
      <c r="I837" s="55"/>
      <c r="J837" s="55"/>
      <c r="K837" s="138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</row>
    <row r="838" spans="1:25" ht="13.5" customHeight="1">
      <c r="A838" s="55"/>
      <c r="B838" s="136"/>
      <c r="C838" s="137"/>
      <c r="D838" s="137"/>
      <c r="E838" s="137"/>
      <c r="F838" s="55"/>
      <c r="G838" s="55"/>
      <c r="H838" s="55"/>
      <c r="I838" s="55"/>
      <c r="J838" s="55"/>
      <c r="K838" s="138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</row>
    <row r="839" spans="1:25" ht="13.5" customHeight="1">
      <c r="A839" s="55"/>
      <c r="B839" s="136"/>
      <c r="C839" s="137"/>
      <c r="D839" s="137"/>
      <c r="E839" s="137"/>
      <c r="F839" s="55"/>
      <c r="G839" s="55"/>
      <c r="H839" s="55"/>
      <c r="I839" s="55"/>
      <c r="J839" s="55"/>
      <c r="K839" s="138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</row>
    <row r="840" spans="1:25" ht="13.5" customHeight="1">
      <c r="A840" s="55"/>
      <c r="B840" s="136"/>
      <c r="C840" s="137"/>
      <c r="D840" s="137"/>
      <c r="E840" s="137"/>
      <c r="F840" s="55"/>
      <c r="G840" s="55"/>
      <c r="H840" s="55"/>
      <c r="I840" s="55"/>
      <c r="J840" s="55"/>
      <c r="K840" s="138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</row>
    <row r="841" spans="1:25" ht="13.5" customHeight="1">
      <c r="A841" s="55"/>
      <c r="B841" s="136"/>
      <c r="C841" s="137"/>
      <c r="D841" s="137"/>
      <c r="E841" s="137"/>
      <c r="F841" s="55"/>
      <c r="G841" s="55"/>
      <c r="H841" s="55"/>
      <c r="I841" s="55"/>
      <c r="J841" s="55"/>
      <c r="K841" s="138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</row>
    <row r="842" spans="1:25" ht="13.5" customHeight="1">
      <c r="A842" s="55"/>
      <c r="B842" s="136"/>
      <c r="C842" s="137"/>
      <c r="D842" s="137"/>
      <c r="E842" s="137"/>
      <c r="F842" s="55"/>
      <c r="G842" s="55"/>
      <c r="H842" s="55"/>
      <c r="I842" s="55"/>
      <c r="J842" s="55"/>
      <c r="K842" s="138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</row>
    <row r="843" spans="1:25" ht="13.5" customHeight="1">
      <c r="A843" s="55"/>
      <c r="B843" s="136"/>
      <c r="C843" s="137"/>
      <c r="D843" s="137"/>
      <c r="E843" s="137"/>
      <c r="F843" s="55"/>
      <c r="G843" s="55"/>
      <c r="H843" s="55"/>
      <c r="I843" s="55"/>
      <c r="J843" s="55"/>
      <c r="K843" s="138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</row>
    <row r="844" spans="1:25" ht="13.5" customHeight="1">
      <c r="A844" s="55"/>
      <c r="B844" s="136"/>
      <c r="C844" s="137"/>
      <c r="D844" s="137"/>
      <c r="E844" s="137"/>
      <c r="F844" s="55"/>
      <c r="G844" s="55"/>
      <c r="H844" s="55"/>
      <c r="I844" s="55"/>
      <c r="J844" s="55"/>
      <c r="K844" s="138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</row>
    <row r="845" spans="1:25" ht="13.5" customHeight="1">
      <c r="A845" s="55"/>
      <c r="B845" s="136"/>
      <c r="C845" s="137"/>
      <c r="D845" s="137"/>
      <c r="E845" s="137"/>
      <c r="F845" s="55"/>
      <c r="G845" s="55"/>
      <c r="H845" s="55"/>
      <c r="I845" s="55"/>
      <c r="J845" s="55"/>
      <c r="K845" s="138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</row>
    <row r="846" spans="1:25" ht="13.5" customHeight="1">
      <c r="A846" s="55"/>
      <c r="B846" s="136"/>
      <c r="C846" s="137"/>
      <c r="D846" s="137"/>
      <c r="E846" s="137"/>
      <c r="F846" s="55"/>
      <c r="G846" s="55"/>
      <c r="H846" s="55"/>
      <c r="I846" s="55"/>
      <c r="J846" s="55"/>
      <c r="K846" s="138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</row>
    <row r="847" spans="1:25" ht="13.5" customHeight="1">
      <c r="A847" s="55"/>
      <c r="B847" s="136"/>
      <c r="C847" s="137"/>
      <c r="D847" s="137"/>
      <c r="E847" s="137"/>
      <c r="F847" s="55"/>
      <c r="G847" s="55"/>
      <c r="H847" s="55"/>
      <c r="I847" s="55"/>
      <c r="J847" s="55"/>
      <c r="K847" s="138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</row>
    <row r="848" spans="1:25" ht="13.5" customHeight="1">
      <c r="A848" s="55"/>
      <c r="B848" s="136"/>
      <c r="C848" s="137"/>
      <c r="D848" s="137"/>
      <c r="E848" s="137"/>
      <c r="F848" s="55"/>
      <c r="G848" s="55"/>
      <c r="H848" s="55"/>
      <c r="I848" s="55"/>
      <c r="J848" s="55"/>
      <c r="K848" s="138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</row>
    <row r="849" spans="1:25" ht="13.5" customHeight="1">
      <c r="A849" s="55"/>
      <c r="B849" s="136"/>
      <c r="C849" s="137"/>
      <c r="D849" s="137"/>
      <c r="E849" s="137"/>
      <c r="F849" s="55"/>
      <c r="G849" s="55"/>
      <c r="H849" s="55"/>
      <c r="I849" s="55"/>
      <c r="J849" s="55"/>
      <c r="K849" s="138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</row>
    <row r="850" spans="1:25" ht="13.5" customHeight="1">
      <c r="A850" s="55"/>
      <c r="B850" s="136"/>
      <c r="C850" s="137"/>
      <c r="D850" s="137"/>
      <c r="E850" s="137"/>
      <c r="F850" s="55"/>
      <c r="G850" s="55"/>
      <c r="H850" s="55"/>
      <c r="I850" s="55"/>
      <c r="J850" s="55"/>
      <c r="K850" s="138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</row>
    <row r="851" spans="1:25" ht="13.5" customHeight="1">
      <c r="A851" s="55"/>
      <c r="B851" s="136"/>
      <c r="C851" s="137"/>
      <c r="D851" s="137"/>
      <c r="E851" s="137"/>
      <c r="F851" s="55"/>
      <c r="G851" s="55"/>
      <c r="H851" s="55"/>
      <c r="I851" s="55"/>
      <c r="J851" s="55"/>
      <c r="K851" s="138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</row>
    <row r="852" spans="1:25" ht="13.5" customHeight="1">
      <c r="A852" s="55"/>
      <c r="B852" s="136"/>
      <c r="C852" s="137"/>
      <c r="D852" s="137"/>
      <c r="E852" s="137"/>
      <c r="F852" s="55"/>
      <c r="G852" s="55"/>
      <c r="H852" s="55"/>
      <c r="I852" s="55"/>
      <c r="J852" s="55"/>
      <c r="K852" s="138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</row>
    <row r="853" spans="1:25" ht="13.5" customHeight="1">
      <c r="A853" s="55"/>
      <c r="B853" s="136"/>
      <c r="C853" s="137"/>
      <c r="D853" s="137"/>
      <c r="E853" s="137"/>
      <c r="F853" s="55"/>
      <c r="G853" s="55"/>
      <c r="H853" s="55"/>
      <c r="I853" s="55"/>
      <c r="J853" s="55"/>
      <c r="K853" s="138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</row>
    <row r="854" spans="1:25" ht="13.5" customHeight="1">
      <c r="A854" s="55"/>
      <c r="B854" s="136"/>
      <c r="C854" s="137"/>
      <c r="D854" s="137"/>
      <c r="E854" s="137"/>
      <c r="F854" s="55"/>
      <c r="G854" s="55"/>
      <c r="H854" s="55"/>
      <c r="I854" s="55"/>
      <c r="J854" s="55"/>
      <c r="K854" s="138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</row>
    <row r="855" spans="1:25" ht="13.5" customHeight="1">
      <c r="A855" s="55"/>
      <c r="B855" s="136"/>
      <c r="C855" s="137"/>
      <c r="D855" s="137"/>
      <c r="E855" s="137"/>
      <c r="F855" s="55"/>
      <c r="G855" s="55"/>
      <c r="H855" s="55"/>
      <c r="I855" s="55"/>
      <c r="J855" s="55"/>
      <c r="K855" s="138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</row>
    <row r="856" spans="1:25" ht="13.5" customHeight="1">
      <c r="A856" s="55"/>
      <c r="B856" s="136"/>
      <c r="C856" s="137"/>
      <c r="D856" s="137"/>
      <c r="E856" s="137"/>
      <c r="F856" s="55"/>
      <c r="G856" s="55"/>
      <c r="H856" s="55"/>
      <c r="I856" s="55"/>
      <c r="J856" s="55"/>
      <c r="K856" s="138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</row>
    <row r="857" spans="1:25" ht="13.5" customHeight="1">
      <c r="A857" s="55"/>
      <c r="B857" s="136"/>
      <c r="C857" s="137"/>
      <c r="D857" s="137"/>
      <c r="E857" s="137"/>
      <c r="F857" s="55"/>
      <c r="G857" s="55"/>
      <c r="H857" s="55"/>
      <c r="I857" s="55"/>
      <c r="J857" s="55"/>
      <c r="K857" s="138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</row>
    <row r="858" spans="1:25" ht="13.5" customHeight="1">
      <c r="A858" s="55"/>
      <c r="B858" s="136"/>
      <c r="C858" s="137"/>
      <c r="D858" s="137"/>
      <c r="E858" s="137"/>
      <c r="F858" s="55"/>
      <c r="G858" s="55"/>
      <c r="H858" s="55"/>
      <c r="I858" s="55"/>
      <c r="J858" s="55"/>
      <c r="K858" s="138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</row>
    <row r="859" spans="1:25" ht="13.5" customHeight="1">
      <c r="A859" s="55"/>
      <c r="B859" s="136"/>
      <c r="C859" s="137"/>
      <c r="D859" s="137"/>
      <c r="E859" s="137"/>
      <c r="F859" s="55"/>
      <c r="G859" s="55"/>
      <c r="H859" s="55"/>
      <c r="I859" s="55"/>
      <c r="J859" s="55"/>
      <c r="K859" s="138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</row>
    <row r="860" spans="1:25" ht="13.5" customHeight="1">
      <c r="A860" s="55"/>
      <c r="B860" s="136"/>
      <c r="C860" s="137"/>
      <c r="D860" s="137"/>
      <c r="E860" s="137"/>
      <c r="F860" s="55"/>
      <c r="G860" s="55"/>
      <c r="H860" s="55"/>
      <c r="I860" s="55"/>
      <c r="J860" s="55"/>
      <c r="K860" s="138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</row>
    <row r="861" spans="1:25" ht="13.5" customHeight="1">
      <c r="A861" s="55"/>
      <c r="B861" s="136"/>
      <c r="C861" s="137"/>
      <c r="D861" s="137"/>
      <c r="E861" s="137"/>
      <c r="F861" s="55"/>
      <c r="G861" s="55"/>
      <c r="H861" s="55"/>
      <c r="I861" s="55"/>
      <c r="J861" s="55"/>
      <c r="K861" s="138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</row>
    <row r="862" spans="1:25" ht="13.5" customHeight="1">
      <c r="A862" s="55"/>
      <c r="B862" s="136"/>
      <c r="C862" s="137"/>
      <c r="D862" s="137"/>
      <c r="E862" s="137"/>
      <c r="F862" s="55"/>
      <c r="G862" s="55"/>
      <c r="H862" s="55"/>
      <c r="I862" s="55"/>
      <c r="J862" s="55"/>
      <c r="K862" s="138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</row>
    <row r="863" spans="1:25" ht="13.5" customHeight="1">
      <c r="A863" s="55"/>
      <c r="B863" s="136"/>
      <c r="C863" s="137"/>
      <c r="D863" s="137"/>
      <c r="E863" s="137"/>
      <c r="F863" s="55"/>
      <c r="G863" s="55"/>
      <c r="H863" s="55"/>
      <c r="I863" s="55"/>
      <c r="J863" s="55"/>
      <c r="K863" s="138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</row>
    <row r="864" spans="1:25" ht="13.5" customHeight="1">
      <c r="A864" s="55"/>
      <c r="B864" s="136"/>
      <c r="C864" s="137"/>
      <c r="D864" s="137"/>
      <c r="E864" s="137"/>
      <c r="F864" s="55"/>
      <c r="G864" s="55"/>
      <c r="H864" s="55"/>
      <c r="I864" s="55"/>
      <c r="J864" s="55"/>
      <c r="K864" s="138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</row>
    <row r="865" spans="1:25" ht="13.5" customHeight="1">
      <c r="A865" s="55"/>
      <c r="B865" s="136"/>
      <c r="C865" s="137"/>
      <c r="D865" s="137"/>
      <c r="E865" s="137"/>
      <c r="F865" s="55"/>
      <c r="G865" s="55"/>
      <c r="H865" s="55"/>
      <c r="I865" s="55"/>
      <c r="J865" s="55"/>
      <c r="K865" s="138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</row>
    <row r="866" spans="1:25" ht="13.5" customHeight="1">
      <c r="A866" s="55"/>
      <c r="B866" s="136"/>
      <c r="C866" s="137"/>
      <c r="D866" s="137"/>
      <c r="E866" s="137"/>
      <c r="F866" s="55"/>
      <c r="G866" s="55"/>
      <c r="H866" s="55"/>
      <c r="I866" s="55"/>
      <c r="J866" s="55"/>
      <c r="K866" s="138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</row>
    <row r="867" spans="1:25" ht="13.5" customHeight="1">
      <c r="A867" s="55"/>
      <c r="B867" s="136"/>
      <c r="C867" s="137"/>
      <c r="D867" s="137"/>
      <c r="E867" s="137"/>
      <c r="F867" s="55"/>
      <c r="G867" s="55"/>
      <c r="H867" s="55"/>
      <c r="I867" s="55"/>
      <c r="J867" s="55"/>
      <c r="K867" s="138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</row>
    <row r="868" spans="1:25" ht="13.5" customHeight="1">
      <c r="A868" s="55"/>
      <c r="B868" s="136"/>
      <c r="C868" s="137"/>
      <c r="D868" s="137"/>
      <c r="E868" s="137"/>
      <c r="F868" s="55"/>
      <c r="G868" s="55"/>
      <c r="H868" s="55"/>
      <c r="I868" s="55"/>
      <c r="J868" s="55"/>
      <c r="K868" s="138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</row>
    <row r="869" spans="1:25" ht="13.5" customHeight="1">
      <c r="A869" s="55"/>
      <c r="B869" s="136"/>
      <c r="C869" s="137"/>
      <c r="D869" s="137"/>
      <c r="E869" s="137"/>
      <c r="F869" s="55"/>
      <c r="G869" s="55"/>
      <c r="H869" s="55"/>
      <c r="I869" s="55"/>
      <c r="J869" s="55"/>
      <c r="K869" s="138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</row>
    <row r="870" spans="1:25" ht="13.5" customHeight="1">
      <c r="A870" s="55"/>
      <c r="B870" s="136"/>
      <c r="C870" s="137"/>
      <c r="D870" s="137"/>
      <c r="E870" s="137"/>
      <c r="F870" s="55"/>
      <c r="G870" s="55"/>
      <c r="H870" s="55"/>
      <c r="I870" s="55"/>
      <c r="J870" s="55"/>
      <c r="K870" s="138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</row>
    <row r="871" spans="1:25" ht="13.5" customHeight="1">
      <c r="A871" s="55"/>
      <c r="B871" s="136"/>
      <c r="C871" s="137"/>
      <c r="D871" s="137"/>
      <c r="E871" s="137"/>
      <c r="F871" s="55"/>
      <c r="G871" s="55"/>
      <c r="H871" s="55"/>
      <c r="I871" s="55"/>
      <c r="J871" s="55"/>
      <c r="K871" s="138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</row>
    <row r="872" spans="1:25" ht="13.5" customHeight="1">
      <c r="A872" s="55"/>
      <c r="B872" s="136"/>
      <c r="C872" s="137"/>
      <c r="D872" s="137"/>
      <c r="E872" s="137"/>
      <c r="F872" s="55"/>
      <c r="G872" s="55"/>
      <c r="H872" s="55"/>
      <c r="I872" s="55"/>
      <c r="J872" s="55"/>
      <c r="K872" s="138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</row>
    <row r="873" spans="1:25" ht="13.5" customHeight="1">
      <c r="A873" s="55"/>
      <c r="B873" s="136"/>
      <c r="C873" s="137"/>
      <c r="D873" s="137"/>
      <c r="E873" s="137"/>
      <c r="F873" s="55"/>
      <c r="G873" s="55"/>
      <c r="H873" s="55"/>
      <c r="I873" s="55"/>
      <c r="J873" s="55"/>
      <c r="K873" s="138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</row>
    <row r="874" spans="1:25" ht="13.5" customHeight="1">
      <c r="A874" s="55"/>
      <c r="B874" s="136"/>
      <c r="C874" s="137"/>
      <c r="D874" s="137"/>
      <c r="E874" s="137"/>
      <c r="F874" s="55"/>
      <c r="G874" s="55"/>
      <c r="H874" s="55"/>
      <c r="I874" s="55"/>
      <c r="J874" s="55"/>
      <c r="K874" s="138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</row>
    <row r="875" spans="1:25" ht="13.5" customHeight="1">
      <c r="A875" s="55"/>
      <c r="B875" s="136"/>
      <c r="C875" s="137"/>
      <c r="D875" s="137"/>
      <c r="E875" s="137"/>
      <c r="F875" s="55"/>
      <c r="G875" s="55"/>
      <c r="H875" s="55"/>
      <c r="I875" s="55"/>
      <c r="J875" s="55"/>
      <c r="K875" s="138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</row>
    <row r="876" spans="1:25" ht="13.5" customHeight="1">
      <c r="A876" s="55"/>
      <c r="B876" s="136"/>
      <c r="C876" s="137"/>
      <c r="D876" s="137"/>
      <c r="E876" s="137"/>
      <c r="F876" s="55"/>
      <c r="G876" s="55"/>
      <c r="H876" s="55"/>
      <c r="I876" s="55"/>
      <c r="J876" s="55"/>
      <c r="K876" s="138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</row>
    <row r="877" spans="1:25" ht="13.5" customHeight="1">
      <c r="A877" s="55"/>
      <c r="B877" s="136"/>
      <c r="C877" s="137"/>
      <c r="D877" s="137"/>
      <c r="E877" s="137"/>
      <c r="F877" s="55"/>
      <c r="G877" s="55"/>
      <c r="H877" s="55"/>
      <c r="I877" s="55"/>
      <c r="J877" s="55"/>
      <c r="K877" s="138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</row>
    <row r="878" spans="1:25" ht="13.5" customHeight="1">
      <c r="A878" s="55"/>
      <c r="B878" s="136"/>
      <c r="C878" s="137"/>
      <c r="D878" s="137"/>
      <c r="E878" s="137"/>
      <c r="F878" s="55"/>
      <c r="G878" s="55"/>
      <c r="H878" s="55"/>
      <c r="I878" s="55"/>
      <c r="J878" s="55"/>
      <c r="K878" s="138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</row>
    <row r="879" spans="1:25" ht="13.5" customHeight="1">
      <c r="A879" s="55"/>
      <c r="B879" s="136"/>
      <c r="C879" s="137"/>
      <c r="D879" s="137"/>
      <c r="E879" s="137"/>
      <c r="F879" s="55"/>
      <c r="G879" s="55"/>
      <c r="H879" s="55"/>
      <c r="I879" s="55"/>
      <c r="J879" s="55"/>
      <c r="K879" s="138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</row>
    <row r="880" spans="1:25" ht="13.5" customHeight="1">
      <c r="A880" s="55"/>
      <c r="B880" s="136"/>
      <c r="C880" s="137"/>
      <c r="D880" s="137"/>
      <c r="E880" s="137"/>
      <c r="F880" s="55"/>
      <c r="G880" s="55"/>
      <c r="H880" s="55"/>
      <c r="I880" s="55"/>
      <c r="J880" s="55"/>
      <c r="K880" s="138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</row>
    <row r="881" spans="1:25" ht="13.5" customHeight="1">
      <c r="A881" s="55"/>
      <c r="B881" s="136"/>
      <c r="C881" s="137"/>
      <c r="D881" s="137"/>
      <c r="E881" s="137"/>
      <c r="F881" s="55"/>
      <c r="G881" s="55"/>
      <c r="H881" s="55"/>
      <c r="I881" s="55"/>
      <c r="J881" s="55"/>
      <c r="K881" s="138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</row>
    <row r="882" spans="1:25" ht="13.5" customHeight="1">
      <c r="A882" s="55"/>
      <c r="B882" s="136"/>
      <c r="C882" s="137"/>
      <c r="D882" s="137"/>
      <c r="E882" s="137"/>
      <c r="F882" s="55"/>
      <c r="G882" s="55"/>
      <c r="H882" s="55"/>
      <c r="I882" s="55"/>
      <c r="J882" s="55"/>
      <c r="K882" s="138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</row>
    <row r="883" spans="1:25" ht="13.5" customHeight="1">
      <c r="A883" s="55"/>
      <c r="B883" s="136"/>
      <c r="C883" s="137"/>
      <c r="D883" s="137"/>
      <c r="E883" s="137"/>
      <c r="F883" s="55"/>
      <c r="G883" s="55"/>
      <c r="H883" s="55"/>
      <c r="I883" s="55"/>
      <c r="J883" s="55"/>
      <c r="K883" s="138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</row>
    <row r="884" spans="1:25" ht="13.5" customHeight="1">
      <c r="A884" s="55"/>
      <c r="B884" s="136"/>
      <c r="C884" s="137"/>
      <c r="D884" s="137"/>
      <c r="E884" s="137"/>
      <c r="F884" s="55"/>
      <c r="G884" s="55"/>
      <c r="H884" s="55"/>
      <c r="I884" s="55"/>
      <c r="J884" s="55"/>
      <c r="K884" s="138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</row>
    <row r="885" spans="1:25" ht="13.5" customHeight="1">
      <c r="A885" s="55"/>
      <c r="B885" s="136"/>
      <c r="C885" s="137"/>
      <c r="D885" s="137"/>
      <c r="E885" s="137"/>
      <c r="F885" s="55"/>
      <c r="G885" s="55"/>
      <c r="H885" s="55"/>
      <c r="I885" s="55"/>
      <c r="J885" s="55"/>
      <c r="K885" s="138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</row>
    <row r="886" spans="1:25" ht="13.5" customHeight="1">
      <c r="A886" s="55"/>
      <c r="B886" s="136"/>
      <c r="C886" s="137"/>
      <c r="D886" s="137"/>
      <c r="E886" s="137"/>
      <c r="F886" s="55"/>
      <c r="G886" s="55"/>
      <c r="H886" s="55"/>
      <c r="I886" s="55"/>
      <c r="J886" s="55"/>
      <c r="K886" s="138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</row>
    <row r="887" spans="1:25" ht="13.5" customHeight="1">
      <c r="A887" s="55"/>
      <c r="B887" s="136"/>
      <c r="C887" s="137"/>
      <c r="D887" s="137"/>
      <c r="E887" s="137"/>
      <c r="F887" s="55"/>
      <c r="G887" s="55"/>
      <c r="H887" s="55"/>
      <c r="I887" s="55"/>
      <c r="J887" s="55"/>
      <c r="K887" s="138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</row>
    <row r="888" spans="1:25" ht="13.5" customHeight="1">
      <c r="A888" s="55"/>
      <c r="B888" s="136"/>
      <c r="C888" s="137"/>
      <c r="D888" s="137"/>
      <c r="E888" s="137"/>
      <c r="F888" s="55"/>
      <c r="G888" s="55"/>
      <c r="H888" s="55"/>
      <c r="I888" s="55"/>
      <c r="J888" s="55"/>
      <c r="K888" s="138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</row>
    <row r="889" spans="1:25" ht="13.5" customHeight="1">
      <c r="A889" s="55"/>
      <c r="B889" s="136"/>
      <c r="C889" s="137"/>
      <c r="D889" s="137"/>
      <c r="E889" s="137"/>
      <c r="F889" s="55"/>
      <c r="G889" s="55"/>
      <c r="H889" s="55"/>
      <c r="I889" s="55"/>
      <c r="J889" s="55"/>
      <c r="K889" s="138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</row>
    <row r="890" spans="1:25" ht="13.5" customHeight="1">
      <c r="A890" s="55"/>
      <c r="B890" s="136"/>
      <c r="C890" s="137"/>
      <c r="D890" s="137"/>
      <c r="E890" s="137"/>
      <c r="F890" s="55"/>
      <c r="G890" s="55"/>
      <c r="H890" s="55"/>
      <c r="I890" s="55"/>
      <c r="J890" s="55"/>
      <c r="K890" s="138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</row>
    <row r="891" spans="1:25" ht="13.5" customHeight="1">
      <c r="A891" s="55"/>
      <c r="B891" s="136"/>
      <c r="C891" s="137"/>
      <c r="D891" s="137"/>
      <c r="E891" s="137"/>
      <c r="F891" s="55"/>
      <c r="G891" s="55"/>
      <c r="H891" s="55"/>
      <c r="I891" s="55"/>
      <c r="J891" s="55"/>
      <c r="K891" s="138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</row>
    <row r="892" spans="1:25" ht="13.5" customHeight="1">
      <c r="A892" s="55"/>
      <c r="B892" s="136"/>
      <c r="C892" s="137"/>
      <c r="D892" s="137"/>
      <c r="E892" s="137"/>
      <c r="F892" s="55"/>
      <c r="G892" s="55"/>
      <c r="H892" s="55"/>
      <c r="I892" s="55"/>
      <c r="J892" s="55"/>
      <c r="K892" s="138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</row>
    <row r="893" spans="1:25" ht="13.5" customHeight="1">
      <c r="A893" s="55"/>
      <c r="B893" s="136"/>
      <c r="C893" s="137"/>
      <c r="D893" s="137"/>
      <c r="E893" s="137"/>
      <c r="F893" s="55"/>
      <c r="G893" s="55"/>
      <c r="H893" s="55"/>
      <c r="I893" s="55"/>
      <c r="J893" s="55"/>
      <c r="K893" s="138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</row>
    <row r="894" spans="1:25" ht="13.5" customHeight="1">
      <c r="A894" s="55"/>
      <c r="B894" s="136"/>
      <c r="C894" s="137"/>
      <c r="D894" s="137"/>
      <c r="E894" s="137"/>
      <c r="F894" s="55"/>
      <c r="G894" s="55"/>
      <c r="H894" s="55"/>
      <c r="I894" s="55"/>
      <c r="J894" s="55"/>
      <c r="K894" s="138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</row>
    <row r="895" spans="1:25" ht="13.5" customHeight="1">
      <c r="A895" s="55"/>
      <c r="B895" s="136"/>
      <c r="C895" s="137"/>
      <c r="D895" s="137"/>
      <c r="E895" s="137"/>
      <c r="F895" s="55"/>
      <c r="G895" s="55"/>
      <c r="H895" s="55"/>
      <c r="I895" s="55"/>
      <c r="J895" s="55"/>
      <c r="K895" s="138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</row>
    <row r="896" spans="1:25" ht="13.5" customHeight="1">
      <c r="A896" s="55"/>
      <c r="B896" s="136"/>
      <c r="C896" s="137"/>
      <c r="D896" s="137"/>
      <c r="E896" s="137"/>
      <c r="F896" s="55"/>
      <c r="G896" s="55"/>
      <c r="H896" s="55"/>
      <c r="I896" s="55"/>
      <c r="J896" s="55"/>
      <c r="K896" s="138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</row>
    <row r="897" spans="1:25" ht="13.5" customHeight="1">
      <c r="A897" s="55"/>
      <c r="B897" s="136"/>
      <c r="C897" s="137"/>
      <c r="D897" s="137"/>
      <c r="E897" s="137"/>
      <c r="F897" s="55"/>
      <c r="G897" s="55"/>
      <c r="H897" s="55"/>
      <c r="I897" s="55"/>
      <c r="J897" s="55"/>
      <c r="K897" s="138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</row>
    <row r="898" spans="1:25" ht="13.5" customHeight="1">
      <c r="A898" s="55"/>
      <c r="B898" s="136"/>
      <c r="C898" s="137"/>
      <c r="D898" s="137"/>
      <c r="E898" s="137"/>
      <c r="F898" s="55"/>
      <c r="G898" s="55"/>
      <c r="H898" s="55"/>
      <c r="I898" s="55"/>
      <c r="J898" s="55"/>
      <c r="K898" s="138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</row>
    <row r="899" spans="1:25" ht="13.5" customHeight="1">
      <c r="A899" s="55"/>
      <c r="B899" s="136"/>
      <c r="C899" s="137"/>
      <c r="D899" s="137"/>
      <c r="E899" s="137"/>
      <c r="F899" s="55"/>
      <c r="G899" s="55"/>
      <c r="H899" s="55"/>
      <c r="I899" s="55"/>
      <c r="J899" s="55"/>
      <c r="K899" s="138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</row>
    <row r="900" spans="1:25" ht="13.5" customHeight="1">
      <c r="A900" s="55"/>
      <c r="B900" s="136"/>
      <c r="C900" s="137"/>
      <c r="D900" s="137"/>
      <c r="E900" s="137"/>
      <c r="F900" s="55"/>
      <c r="G900" s="55"/>
      <c r="H900" s="55"/>
      <c r="I900" s="55"/>
      <c r="J900" s="55"/>
      <c r="K900" s="138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</row>
    <row r="901" spans="1:25" ht="13.5" customHeight="1">
      <c r="A901" s="55"/>
      <c r="B901" s="136"/>
      <c r="C901" s="137"/>
      <c r="D901" s="137"/>
      <c r="E901" s="137"/>
      <c r="F901" s="55"/>
      <c r="G901" s="55"/>
      <c r="H901" s="55"/>
      <c r="I901" s="55"/>
      <c r="J901" s="55"/>
      <c r="K901" s="138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</row>
    <row r="902" spans="1:25" ht="13.5" customHeight="1">
      <c r="A902" s="55"/>
      <c r="B902" s="136"/>
      <c r="C902" s="137"/>
      <c r="D902" s="137"/>
      <c r="E902" s="137"/>
      <c r="F902" s="55"/>
      <c r="G902" s="55"/>
      <c r="H902" s="55"/>
      <c r="I902" s="55"/>
      <c r="J902" s="55"/>
      <c r="K902" s="138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</row>
    <row r="903" spans="1:25" ht="13.5" customHeight="1">
      <c r="A903" s="55"/>
      <c r="B903" s="136"/>
      <c r="C903" s="137"/>
      <c r="D903" s="137"/>
      <c r="E903" s="137"/>
      <c r="F903" s="55"/>
      <c r="G903" s="55"/>
      <c r="H903" s="55"/>
      <c r="I903" s="55"/>
      <c r="J903" s="55"/>
      <c r="K903" s="138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</row>
    <row r="904" spans="1:25" ht="13.5" customHeight="1">
      <c r="A904" s="55"/>
      <c r="B904" s="136"/>
      <c r="C904" s="137"/>
      <c r="D904" s="137"/>
      <c r="E904" s="137"/>
      <c r="F904" s="55"/>
      <c r="G904" s="55"/>
      <c r="H904" s="55"/>
      <c r="I904" s="55"/>
      <c r="J904" s="55"/>
      <c r="K904" s="138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</row>
    <row r="905" spans="1:25" ht="13.5" customHeight="1">
      <c r="A905" s="55"/>
      <c r="B905" s="136"/>
      <c r="C905" s="137"/>
      <c r="D905" s="137"/>
      <c r="E905" s="137"/>
      <c r="F905" s="55"/>
      <c r="G905" s="55"/>
      <c r="H905" s="55"/>
      <c r="I905" s="55"/>
      <c r="J905" s="55"/>
      <c r="K905" s="138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</row>
    <row r="906" spans="1:25" ht="13.5" customHeight="1">
      <c r="A906" s="55"/>
      <c r="B906" s="136"/>
      <c r="C906" s="137"/>
      <c r="D906" s="137"/>
      <c r="E906" s="137"/>
      <c r="F906" s="55"/>
      <c r="G906" s="55"/>
      <c r="H906" s="55"/>
      <c r="I906" s="55"/>
      <c r="J906" s="55"/>
      <c r="K906" s="138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</row>
    <row r="907" spans="1:25" ht="13.5" customHeight="1">
      <c r="A907" s="55"/>
      <c r="B907" s="136"/>
      <c r="C907" s="137"/>
      <c r="D907" s="137"/>
      <c r="E907" s="137"/>
      <c r="F907" s="55"/>
      <c r="G907" s="55"/>
      <c r="H907" s="55"/>
      <c r="I907" s="55"/>
      <c r="J907" s="55"/>
      <c r="K907" s="138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</row>
    <row r="908" spans="1:25" ht="13.5" customHeight="1">
      <c r="A908" s="55"/>
      <c r="B908" s="136"/>
      <c r="C908" s="137"/>
      <c r="D908" s="137"/>
      <c r="E908" s="137"/>
      <c r="F908" s="55"/>
      <c r="G908" s="55"/>
      <c r="H908" s="55"/>
      <c r="I908" s="55"/>
      <c r="J908" s="55"/>
      <c r="K908" s="138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</row>
    <row r="909" spans="1:25" ht="13.5" customHeight="1">
      <c r="A909" s="55"/>
      <c r="B909" s="136"/>
      <c r="C909" s="137"/>
      <c r="D909" s="137"/>
      <c r="E909" s="137"/>
      <c r="F909" s="55"/>
      <c r="G909" s="55"/>
      <c r="H909" s="55"/>
      <c r="I909" s="55"/>
      <c r="J909" s="55"/>
      <c r="K909" s="138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</row>
    <row r="910" spans="1:25" ht="13.5" customHeight="1">
      <c r="A910" s="55"/>
      <c r="B910" s="136"/>
      <c r="C910" s="137"/>
      <c r="D910" s="137"/>
      <c r="E910" s="137"/>
      <c r="F910" s="55"/>
      <c r="G910" s="55"/>
      <c r="H910" s="55"/>
      <c r="I910" s="55"/>
      <c r="J910" s="55"/>
      <c r="K910" s="138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</row>
    <row r="911" spans="1:25" ht="13.5" customHeight="1">
      <c r="A911" s="55"/>
      <c r="B911" s="136"/>
      <c r="C911" s="137"/>
      <c r="D911" s="137"/>
      <c r="E911" s="137"/>
      <c r="F911" s="55"/>
      <c r="G911" s="55"/>
      <c r="H911" s="55"/>
      <c r="I911" s="55"/>
      <c r="J911" s="55"/>
      <c r="K911" s="138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</row>
    <row r="912" spans="1:25" ht="13.5" customHeight="1">
      <c r="A912" s="55"/>
      <c r="B912" s="136"/>
      <c r="C912" s="137"/>
      <c r="D912" s="137"/>
      <c r="E912" s="137"/>
      <c r="F912" s="55"/>
      <c r="G912" s="55"/>
      <c r="H912" s="55"/>
      <c r="I912" s="55"/>
      <c r="J912" s="55"/>
      <c r="K912" s="138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</row>
    <row r="913" spans="1:25" ht="13.5" customHeight="1">
      <c r="A913" s="55"/>
      <c r="B913" s="136"/>
      <c r="C913" s="137"/>
      <c r="D913" s="137"/>
      <c r="E913" s="137"/>
      <c r="F913" s="55"/>
      <c r="G913" s="55"/>
      <c r="H913" s="55"/>
      <c r="I913" s="55"/>
      <c r="J913" s="55"/>
      <c r="K913" s="138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</row>
    <row r="914" spans="1:25" ht="13.5" customHeight="1">
      <c r="A914" s="55"/>
      <c r="B914" s="136"/>
      <c r="C914" s="137"/>
      <c r="D914" s="137"/>
      <c r="E914" s="137"/>
      <c r="F914" s="55"/>
      <c r="G914" s="55"/>
      <c r="H914" s="55"/>
      <c r="I914" s="55"/>
      <c r="J914" s="55"/>
      <c r="K914" s="138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</row>
    <row r="915" spans="1:25" ht="13.5" customHeight="1">
      <c r="A915" s="55"/>
      <c r="B915" s="136"/>
      <c r="C915" s="137"/>
      <c r="D915" s="137"/>
      <c r="E915" s="137"/>
      <c r="F915" s="55"/>
      <c r="G915" s="55"/>
      <c r="H915" s="55"/>
      <c r="I915" s="55"/>
      <c r="J915" s="55"/>
      <c r="K915" s="138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</row>
    <row r="916" spans="1:25" ht="13.5" customHeight="1">
      <c r="A916" s="55"/>
      <c r="B916" s="136"/>
      <c r="C916" s="137"/>
      <c r="D916" s="137"/>
      <c r="E916" s="137"/>
      <c r="F916" s="55"/>
      <c r="G916" s="55"/>
      <c r="H916" s="55"/>
      <c r="I916" s="55"/>
      <c r="J916" s="55"/>
      <c r="K916" s="138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</row>
    <row r="917" spans="1:25" ht="13.5" customHeight="1">
      <c r="A917" s="55"/>
      <c r="B917" s="136"/>
      <c r="C917" s="137"/>
      <c r="D917" s="137"/>
      <c r="E917" s="137"/>
      <c r="F917" s="55"/>
      <c r="G917" s="55"/>
      <c r="H917" s="55"/>
      <c r="I917" s="55"/>
      <c r="J917" s="55"/>
      <c r="K917" s="138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</row>
    <row r="918" spans="1:25" ht="13.5" customHeight="1">
      <c r="A918" s="55"/>
      <c r="B918" s="136"/>
      <c r="C918" s="137"/>
      <c r="D918" s="137"/>
      <c r="E918" s="137"/>
      <c r="F918" s="55"/>
      <c r="G918" s="55"/>
      <c r="H918" s="55"/>
      <c r="I918" s="55"/>
      <c r="J918" s="55"/>
      <c r="K918" s="138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</row>
    <row r="919" spans="1:25" ht="13.5" customHeight="1">
      <c r="A919" s="55"/>
      <c r="B919" s="136"/>
      <c r="C919" s="137"/>
      <c r="D919" s="137"/>
      <c r="E919" s="137"/>
      <c r="F919" s="55"/>
      <c r="G919" s="55"/>
      <c r="H919" s="55"/>
      <c r="I919" s="55"/>
      <c r="J919" s="55"/>
      <c r="K919" s="138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</row>
    <row r="920" spans="1:25" ht="13.5" customHeight="1">
      <c r="A920" s="55"/>
      <c r="B920" s="136"/>
      <c r="C920" s="137"/>
      <c r="D920" s="137"/>
      <c r="E920" s="137"/>
      <c r="F920" s="55"/>
      <c r="G920" s="55"/>
      <c r="H920" s="55"/>
      <c r="I920" s="55"/>
      <c r="J920" s="55"/>
      <c r="K920" s="138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</row>
    <row r="921" spans="1:25" ht="13.5" customHeight="1">
      <c r="A921" s="55"/>
      <c r="B921" s="136"/>
      <c r="C921" s="137"/>
      <c r="D921" s="137"/>
      <c r="E921" s="137"/>
      <c r="F921" s="55"/>
      <c r="G921" s="55"/>
      <c r="H921" s="55"/>
      <c r="I921" s="55"/>
      <c r="J921" s="55"/>
      <c r="K921" s="138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</row>
    <row r="922" spans="1:25" ht="13.5" customHeight="1">
      <c r="A922" s="55"/>
      <c r="B922" s="136"/>
      <c r="C922" s="137"/>
      <c r="D922" s="137"/>
      <c r="E922" s="137"/>
      <c r="F922" s="55"/>
      <c r="G922" s="55"/>
      <c r="H922" s="55"/>
      <c r="I922" s="55"/>
      <c r="J922" s="55"/>
      <c r="K922" s="138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</row>
    <row r="923" spans="1:25" ht="13.5" customHeight="1">
      <c r="A923" s="55"/>
      <c r="B923" s="136"/>
      <c r="C923" s="137"/>
      <c r="D923" s="137"/>
      <c r="E923" s="137"/>
      <c r="F923" s="55"/>
      <c r="G923" s="55"/>
      <c r="H923" s="55"/>
      <c r="I923" s="55"/>
      <c r="J923" s="55"/>
      <c r="K923" s="138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</row>
    <row r="924" spans="1:25" ht="13.5" customHeight="1">
      <c r="A924" s="55"/>
      <c r="B924" s="136"/>
      <c r="C924" s="137"/>
      <c r="D924" s="137"/>
      <c r="E924" s="137"/>
      <c r="F924" s="55"/>
      <c r="G924" s="55"/>
      <c r="H924" s="55"/>
      <c r="I924" s="55"/>
      <c r="J924" s="55"/>
      <c r="K924" s="138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</row>
    <row r="925" spans="1:25" ht="13.5" customHeight="1">
      <c r="A925" s="55"/>
      <c r="B925" s="136"/>
      <c r="C925" s="137"/>
      <c r="D925" s="137"/>
      <c r="E925" s="137"/>
      <c r="F925" s="55"/>
      <c r="G925" s="55"/>
      <c r="H925" s="55"/>
      <c r="I925" s="55"/>
      <c r="J925" s="55"/>
      <c r="K925" s="138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</row>
    <row r="926" spans="1:25" ht="13.5" customHeight="1">
      <c r="A926" s="55"/>
      <c r="B926" s="136"/>
      <c r="C926" s="137"/>
      <c r="D926" s="137"/>
      <c r="E926" s="137"/>
      <c r="F926" s="55"/>
      <c r="G926" s="55"/>
      <c r="H926" s="55"/>
      <c r="I926" s="55"/>
      <c r="J926" s="55"/>
      <c r="K926" s="138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</row>
    <row r="927" spans="1:25" ht="13.5" customHeight="1">
      <c r="A927" s="55"/>
      <c r="B927" s="136"/>
      <c r="C927" s="137"/>
      <c r="D927" s="137"/>
      <c r="E927" s="137"/>
      <c r="F927" s="55"/>
      <c r="G927" s="55"/>
      <c r="H927" s="55"/>
      <c r="I927" s="55"/>
      <c r="J927" s="55"/>
      <c r="K927" s="138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</row>
    <row r="928" spans="1:25" ht="13.5" customHeight="1">
      <c r="A928" s="55"/>
      <c r="B928" s="136"/>
      <c r="C928" s="137"/>
      <c r="D928" s="137"/>
      <c r="E928" s="137"/>
      <c r="F928" s="55"/>
      <c r="G928" s="55"/>
      <c r="H928" s="55"/>
      <c r="I928" s="55"/>
      <c r="J928" s="55"/>
      <c r="K928" s="138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</row>
    <row r="929" spans="1:25" ht="13.5" customHeight="1">
      <c r="A929" s="55"/>
      <c r="B929" s="136"/>
      <c r="C929" s="137"/>
      <c r="D929" s="137"/>
      <c r="E929" s="137"/>
      <c r="F929" s="55"/>
      <c r="G929" s="55"/>
      <c r="H929" s="55"/>
      <c r="I929" s="55"/>
      <c r="J929" s="55"/>
      <c r="K929" s="138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</row>
    <row r="930" spans="1:25" ht="13.5" customHeight="1">
      <c r="A930" s="55"/>
      <c r="B930" s="136"/>
      <c r="C930" s="137"/>
      <c r="D930" s="137"/>
      <c r="E930" s="137"/>
      <c r="F930" s="55"/>
      <c r="G930" s="55"/>
      <c r="H930" s="55"/>
      <c r="I930" s="55"/>
      <c r="J930" s="55"/>
      <c r="K930" s="138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</row>
    <row r="931" spans="1:25" ht="13.5" customHeight="1">
      <c r="A931" s="55"/>
      <c r="B931" s="136"/>
      <c r="C931" s="137"/>
      <c r="D931" s="137"/>
      <c r="E931" s="137"/>
      <c r="F931" s="55"/>
      <c r="G931" s="55"/>
      <c r="H931" s="55"/>
      <c r="I931" s="55"/>
      <c r="J931" s="55"/>
      <c r="K931" s="138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</row>
    <row r="932" spans="1:25" ht="13.5" customHeight="1">
      <c r="A932" s="55"/>
      <c r="B932" s="136"/>
      <c r="C932" s="137"/>
      <c r="D932" s="137"/>
      <c r="E932" s="137"/>
      <c r="F932" s="55"/>
      <c r="G932" s="55"/>
      <c r="H932" s="55"/>
      <c r="I932" s="55"/>
      <c r="J932" s="55"/>
      <c r="K932" s="138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</row>
    <row r="933" spans="1:25" ht="13.5" customHeight="1">
      <c r="A933" s="55"/>
      <c r="B933" s="136"/>
      <c r="C933" s="137"/>
      <c r="D933" s="137"/>
      <c r="E933" s="137"/>
      <c r="F933" s="55"/>
      <c r="G933" s="55"/>
      <c r="H933" s="55"/>
      <c r="I933" s="55"/>
      <c r="J933" s="55"/>
      <c r="K933" s="138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</row>
    <row r="934" spans="1:25" ht="13.5" customHeight="1">
      <c r="A934" s="55"/>
      <c r="B934" s="136"/>
      <c r="C934" s="137"/>
      <c r="D934" s="137"/>
      <c r="E934" s="137"/>
      <c r="F934" s="55"/>
      <c r="G934" s="55"/>
      <c r="H934" s="55"/>
      <c r="I934" s="55"/>
      <c r="J934" s="55"/>
      <c r="K934" s="138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</row>
    <row r="935" spans="1:25" ht="13.5" customHeight="1">
      <c r="A935" s="55"/>
      <c r="B935" s="136"/>
      <c r="C935" s="137"/>
      <c r="D935" s="137"/>
      <c r="E935" s="137"/>
      <c r="F935" s="55"/>
      <c r="G935" s="55"/>
      <c r="H935" s="55"/>
      <c r="I935" s="55"/>
      <c r="J935" s="55"/>
      <c r="K935" s="138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</row>
    <row r="936" spans="1:25" ht="13.5" customHeight="1">
      <c r="A936" s="55"/>
      <c r="B936" s="136"/>
      <c r="C936" s="137"/>
      <c r="D936" s="137"/>
      <c r="E936" s="137"/>
      <c r="F936" s="55"/>
      <c r="G936" s="55"/>
      <c r="H936" s="55"/>
      <c r="I936" s="55"/>
      <c r="J936" s="55"/>
      <c r="K936" s="138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</row>
    <row r="937" spans="1:25" ht="13.5" customHeight="1">
      <c r="A937" s="55"/>
      <c r="B937" s="136"/>
      <c r="C937" s="137"/>
      <c r="D937" s="137"/>
      <c r="E937" s="137"/>
      <c r="F937" s="55"/>
      <c r="G937" s="55"/>
      <c r="H937" s="55"/>
      <c r="I937" s="55"/>
      <c r="J937" s="55"/>
      <c r="K937" s="138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</row>
    <row r="938" spans="1:25" ht="13.5" customHeight="1">
      <c r="A938" s="55"/>
      <c r="B938" s="136"/>
      <c r="C938" s="137"/>
      <c r="D938" s="137"/>
      <c r="E938" s="137"/>
      <c r="F938" s="55"/>
      <c r="G938" s="55"/>
      <c r="H938" s="55"/>
      <c r="I938" s="55"/>
      <c r="J938" s="55"/>
      <c r="K938" s="138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</row>
    <row r="939" spans="1:25" ht="13.5" customHeight="1">
      <c r="A939" s="55"/>
      <c r="B939" s="136"/>
      <c r="C939" s="137"/>
      <c r="D939" s="137"/>
      <c r="E939" s="137"/>
      <c r="F939" s="55"/>
      <c r="G939" s="55"/>
      <c r="H939" s="55"/>
      <c r="I939" s="55"/>
      <c r="J939" s="55"/>
      <c r="K939" s="138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</row>
    <row r="940" spans="1:25" ht="13.5" customHeight="1">
      <c r="A940" s="55"/>
      <c r="B940" s="136"/>
      <c r="C940" s="137"/>
      <c r="D940" s="137"/>
      <c r="E940" s="137"/>
      <c r="F940" s="55"/>
      <c r="G940" s="55"/>
      <c r="H940" s="55"/>
      <c r="I940" s="55"/>
      <c r="J940" s="55"/>
      <c r="K940" s="138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</row>
    <row r="941" spans="1:25" ht="13.5" customHeight="1">
      <c r="A941" s="55"/>
      <c r="B941" s="136"/>
      <c r="C941" s="137"/>
      <c r="D941" s="137"/>
      <c r="E941" s="137"/>
      <c r="F941" s="55"/>
      <c r="G941" s="55"/>
      <c r="H941" s="55"/>
      <c r="I941" s="55"/>
      <c r="J941" s="55"/>
      <c r="K941" s="138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</row>
    <row r="942" spans="1:25" ht="13.5" customHeight="1">
      <c r="A942" s="55"/>
      <c r="B942" s="136"/>
      <c r="C942" s="137"/>
      <c r="D942" s="137"/>
      <c r="E942" s="137"/>
      <c r="F942" s="55"/>
      <c r="G942" s="55"/>
      <c r="H942" s="55"/>
      <c r="I942" s="55"/>
      <c r="J942" s="55"/>
      <c r="K942" s="138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</row>
    <row r="943" spans="1:25" ht="13.5" customHeight="1">
      <c r="A943" s="55"/>
      <c r="B943" s="136"/>
      <c r="C943" s="137"/>
      <c r="D943" s="137"/>
      <c r="E943" s="137"/>
      <c r="F943" s="55"/>
      <c r="G943" s="55"/>
      <c r="H943" s="55"/>
      <c r="I943" s="55"/>
      <c r="J943" s="55"/>
      <c r="K943" s="138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</row>
    <row r="944" spans="1:25" ht="13.5" customHeight="1">
      <c r="A944" s="55"/>
      <c r="B944" s="136"/>
      <c r="C944" s="137"/>
      <c r="D944" s="137"/>
      <c r="E944" s="137"/>
      <c r="F944" s="55"/>
      <c r="G944" s="55"/>
      <c r="H944" s="55"/>
      <c r="I944" s="55"/>
      <c r="J944" s="55"/>
      <c r="K944" s="138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</row>
    <row r="945" spans="1:25" ht="13.5" customHeight="1">
      <c r="A945" s="55"/>
      <c r="B945" s="136"/>
      <c r="C945" s="137"/>
      <c r="D945" s="137"/>
      <c r="E945" s="137"/>
      <c r="F945" s="55"/>
      <c r="G945" s="55"/>
      <c r="H945" s="55"/>
      <c r="I945" s="55"/>
      <c r="J945" s="55"/>
      <c r="K945" s="138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</row>
    <row r="946" spans="1:25" ht="13.5" customHeight="1">
      <c r="A946" s="55"/>
      <c r="B946" s="136"/>
      <c r="C946" s="137"/>
      <c r="D946" s="137"/>
      <c r="E946" s="137"/>
      <c r="F946" s="55"/>
      <c r="G946" s="55"/>
      <c r="H946" s="55"/>
      <c r="I946" s="55"/>
      <c r="J946" s="55"/>
      <c r="K946" s="138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</row>
    <row r="947" spans="1:25" ht="13.5" customHeight="1">
      <c r="A947" s="55"/>
      <c r="B947" s="136"/>
      <c r="C947" s="137"/>
      <c r="D947" s="137"/>
      <c r="E947" s="137"/>
      <c r="F947" s="55"/>
      <c r="G947" s="55"/>
      <c r="H947" s="55"/>
      <c r="I947" s="55"/>
      <c r="J947" s="55"/>
      <c r="K947" s="138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</row>
    <row r="948" spans="1:25" ht="13.5" customHeight="1">
      <c r="A948" s="55"/>
      <c r="B948" s="136"/>
      <c r="C948" s="137"/>
      <c r="D948" s="137"/>
      <c r="E948" s="137"/>
      <c r="F948" s="55"/>
      <c r="G948" s="55"/>
      <c r="H948" s="55"/>
      <c r="I948" s="55"/>
      <c r="J948" s="55"/>
      <c r="K948" s="138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</row>
    <row r="949" spans="1:25" ht="13.5" customHeight="1">
      <c r="A949" s="55"/>
      <c r="B949" s="136"/>
      <c r="C949" s="137"/>
      <c r="D949" s="137"/>
      <c r="E949" s="137"/>
      <c r="F949" s="55"/>
      <c r="G949" s="55"/>
      <c r="H949" s="55"/>
      <c r="I949" s="55"/>
      <c r="J949" s="55"/>
      <c r="K949" s="138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</row>
    <row r="950" spans="1:25" ht="13.5" customHeight="1">
      <c r="A950" s="55"/>
      <c r="B950" s="136"/>
      <c r="C950" s="137"/>
      <c r="D950" s="137"/>
      <c r="E950" s="137"/>
      <c r="F950" s="55"/>
      <c r="G950" s="55"/>
      <c r="H950" s="55"/>
      <c r="I950" s="55"/>
      <c r="J950" s="55"/>
      <c r="K950" s="138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</row>
    <row r="951" spans="1:25" ht="13.5" customHeight="1">
      <c r="A951" s="55"/>
      <c r="B951" s="136"/>
      <c r="C951" s="137"/>
      <c r="D951" s="137"/>
      <c r="E951" s="137"/>
      <c r="F951" s="55"/>
      <c r="G951" s="55"/>
      <c r="H951" s="55"/>
      <c r="I951" s="55"/>
      <c r="J951" s="55"/>
      <c r="K951" s="138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</row>
    <row r="952" spans="1:25" ht="13.5" customHeight="1">
      <c r="A952" s="55"/>
      <c r="B952" s="136"/>
      <c r="C952" s="137"/>
      <c r="D952" s="137"/>
      <c r="E952" s="137"/>
      <c r="F952" s="55"/>
      <c r="G952" s="55"/>
      <c r="H952" s="55"/>
      <c r="I952" s="55"/>
      <c r="J952" s="55"/>
      <c r="K952" s="138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</row>
    <row r="953" spans="1:25" ht="13.5" customHeight="1">
      <c r="A953" s="55"/>
      <c r="B953" s="136"/>
      <c r="C953" s="137"/>
      <c r="D953" s="137"/>
      <c r="E953" s="137"/>
      <c r="F953" s="55"/>
      <c r="G953" s="55"/>
      <c r="H953" s="55"/>
      <c r="I953" s="55"/>
      <c r="J953" s="55"/>
      <c r="K953" s="138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</row>
    <row r="954" spans="1:25" ht="13.5" customHeight="1">
      <c r="A954" s="55"/>
      <c r="B954" s="136"/>
      <c r="C954" s="137"/>
      <c r="D954" s="137"/>
      <c r="E954" s="137"/>
      <c r="F954" s="55"/>
      <c r="G954" s="55"/>
      <c r="H954" s="55"/>
      <c r="I954" s="55"/>
      <c r="J954" s="55"/>
      <c r="K954" s="138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</row>
    <row r="955" spans="1:25" ht="13.5" customHeight="1">
      <c r="A955" s="55"/>
      <c r="B955" s="136"/>
      <c r="C955" s="137"/>
      <c r="D955" s="137"/>
      <c r="E955" s="137"/>
      <c r="F955" s="55"/>
      <c r="G955" s="55"/>
      <c r="H955" s="55"/>
      <c r="I955" s="55"/>
      <c r="J955" s="55"/>
      <c r="K955" s="138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</row>
    <row r="956" spans="1:25" ht="13.5" customHeight="1">
      <c r="A956" s="55"/>
      <c r="B956" s="136"/>
      <c r="C956" s="137"/>
      <c r="D956" s="137"/>
      <c r="E956" s="137"/>
      <c r="F956" s="55"/>
      <c r="G956" s="55"/>
      <c r="H956" s="55"/>
      <c r="I956" s="55"/>
      <c r="J956" s="55"/>
      <c r="K956" s="138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</row>
    <row r="957" spans="1:25" ht="13.5" customHeight="1">
      <c r="A957" s="55"/>
      <c r="B957" s="136"/>
      <c r="C957" s="137"/>
      <c r="D957" s="137"/>
      <c r="E957" s="137"/>
      <c r="F957" s="55"/>
      <c r="G957" s="55"/>
      <c r="H957" s="55"/>
      <c r="I957" s="55"/>
      <c r="J957" s="55"/>
      <c r="K957" s="138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</row>
    <row r="958" spans="1:25" ht="13.5" customHeight="1">
      <c r="A958" s="55"/>
      <c r="B958" s="136"/>
      <c r="C958" s="137"/>
      <c r="D958" s="137"/>
      <c r="E958" s="137"/>
      <c r="F958" s="55"/>
      <c r="G958" s="55"/>
      <c r="H958" s="55"/>
      <c r="I958" s="55"/>
      <c r="J958" s="55"/>
      <c r="K958" s="138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</row>
    <row r="959" spans="1:25" ht="13.5" customHeight="1">
      <c r="A959" s="55"/>
      <c r="B959" s="136"/>
      <c r="C959" s="137"/>
      <c r="D959" s="137"/>
      <c r="E959" s="137"/>
      <c r="F959" s="55"/>
      <c r="G959" s="55"/>
      <c r="H959" s="55"/>
      <c r="I959" s="55"/>
      <c r="J959" s="55"/>
      <c r="K959" s="138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</row>
    <row r="960" spans="1:25" ht="13.5" customHeight="1">
      <c r="A960" s="55"/>
      <c r="B960" s="136"/>
      <c r="C960" s="137"/>
      <c r="D960" s="137"/>
      <c r="E960" s="137"/>
      <c r="F960" s="55"/>
      <c r="G960" s="55"/>
      <c r="H960" s="55"/>
      <c r="I960" s="55"/>
      <c r="J960" s="55"/>
      <c r="K960" s="138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</row>
    <row r="961" spans="1:25" ht="13.5" customHeight="1">
      <c r="A961" s="55"/>
      <c r="B961" s="136"/>
      <c r="C961" s="137"/>
      <c r="D961" s="137"/>
      <c r="E961" s="137"/>
      <c r="F961" s="55"/>
      <c r="G961" s="55"/>
      <c r="H961" s="55"/>
      <c r="I961" s="55"/>
      <c r="J961" s="55"/>
      <c r="K961" s="138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</row>
    <row r="962" spans="1:25" ht="13.5" customHeight="1">
      <c r="A962" s="55"/>
      <c r="B962" s="136"/>
      <c r="C962" s="137"/>
      <c r="D962" s="137"/>
      <c r="E962" s="137"/>
      <c r="F962" s="55"/>
      <c r="G962" s="55"/>
      <c r="H962" s="55"/>
      <c r="I962" s="55"/>
      <c r="J962" s="55"/>
      <c r="K962" s="138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</row>
    <row r="963" spans="1:25" ht="13.5" customHeight="1">
      <c r="A963" s="55"/>
      <c r="B963" s="136"/>
      <c r="C963" s="137"/>
      <c r="D963" s="137"/>
      <c r="E963" s="137"/>
      <c r="F963" s="55"/>
      <c r="G963" s="55"/>
      <c r="H963" s="55"/>
      <c r="I963" s="55"/>
      <c r="J963" s="55"/>
      <c r="K963" s="138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</row>
    <row r="964" spans="1:25" ht="13.5" customHeight="1">
      <c r="A964" s="55"/>
      <c r="B964" s="136"/>
      <c r="C964" s="137"/>
      <c r="D964" s="137"/>
      <c r="E964" s="137"/>
      <c r="F964" s="55"/>
      <c r="G964" s="55"/>
      <c r="H964" s="55"/>
      <c r="I964" s="55"/>
      <c r="J964" s="55"/>
      <c r="K964" s="138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</row>
    <row r="965" spans="1:25" ht="13.5" customHeight="1">
      <c r="A965" s="55"/>
      <c r="B965" s="136"/>
      <c r="C965" s="137"/>
      <c r="D965" s="137"/>
      <c r="E965" s="137"/>
      <c r="F965" s="55"/>
      <c r="G965" s="55"/>
      <c r="H965" s="55"/>
      <c r="I965" s="55"/>
      <c r="J965" s="55"/>
      <c r="K965" s="138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</row>
    <row r="966" spans="1:25" ht="13.5" customHeight="1">
      <c r="A966" s="55"/>
      <c r="B966" s="136"/>
      <c r="C966" s="137"/>
      <c r="D966" s="137"/>
      <c r="E966" s="137"/>
      <c r="F966" s="55"/>
      <c r="G966" s="55"/>
      <c r="H966" s="55"/>
      <c r="I966" s="55"/>
      <c r="J966" s="55"/>
      <c r="K966" s="138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</row>
    <row r="967" spans="1:25" ht="13.5" customHeight="1">
      <c r="A967" s="55"/>
      <c r="B967" s="136"/>
      <c r="C967" s="137"/>
      <c r="D967" s="137"/>
      <c r="E967" s="137"/>
      <c r="F967" s="55"/>
      <c r="G967" s="55"/>
      <c r="H967" s="55"/>
      <c r="I967" s="55"/>
      <c r="J967" s="55"/>
      <c r="K967" s="138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</row>
    <row r="968" spans="1:25" ht="13.5" customHeight="1">
      <c r="A968" s="55"/>
      <c r="B968" s="136"/>
      <c r="C968" s="137"/>
      <c r="D968" s="137"/>
      <c r="E968" s="137"/>
      <c r="F968" s="55"/>
      <c r="G968" s="55"/>
      <c r="H968" s="55"/>
      <c r="I968" s="55"/>
      <c r="J968" s="55"/>
      <c r="K968" s="138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</row>
    <row r="969" spans="1:25" ht="13.5" customHeight="1">
      <c r="A969" s="55"/>
      <c r="B969" s="136"/>
      <c r="C969" s="137"/>
      <c r="D969" s="137"/>
      <c r="E969" s="137"/>
      <c r="F969" s="55"/>
      <c r="G969" s="55"/>
      <c r="H969" s="55"/>
      <c r="I969" s="55"/>
      <c r="J969" s="55"/>
      <c r="K969" s="138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</row>
    <row r="970" spans="1:25" ht="13.5" customHeight="1">
      <c r="A970" s="55"/>
      <c r="B970" s="136"/>
      <c r="C970" s="137"/>
      <c r="D970" s="137"/>
      <c r="E970" s="137"/>
      <c r="F970" s="55"/>
      <c r="G970" s="55"/>
      <c r="H970" s="55"/>
      <c r="I970" s="55"/>
      <c r="J970" s="55"/>
      <c r="K970" s="138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</row>
    <row r="971" spans="1:25" ht="13.5" customHeight="1">
      <c r="A971" s="55"/>
      <c r="B971" s="136"/>
      <c r="C971" s="137"/>
      <c r="D971" s="137"/>
      <c r="E971" s="137"/>
      <c r="F971" s="55"/>
      <c r="G971" s="55"/>
      <c r="H971" s="55"/>
      <c r="I971" s="55"/>
      <c r="J971" s="55"/>
      <c r="K971" s="138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</row>
    <row r="972" spans="1:25" ht="13.5" customHeight="1">
      <c r="A972" s="55"/>
      <c r="B972" s="136"/>
      <c r="C972" s="137"/>
      <c r="D972" s="137"/>
      <c r="E972" s="137"/>
      <c r="F972" s="55"/>
      <c r="G972" s="55"/>
      <c r="H972" s="55"/>
      <c r="I972" s="55"/>
      <c r="J972" s="55"/>
      <c r="K972" s="138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</row>
    <row r="973" spans="1:25" ht="13.5" customHeight="1">
      <c r="A973" s="55"/>
      <c r="B973" s="136"/>
      <c r="C973" s="137"/>
      <c r="D973" s="137"/>
      <c r="E973" s="137"/>
      <c r="F973" s="55"/>
      <c r="G973" s="55"/>
      <c r="H973" s="55"/>
      <c r="I973" s="55"/>
      <c r="J973" s="55"/>
      <c r="K973" s="138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</row>
    <row r="974" spans="1:25" ht="13.5" customHeight="1">
      <c r="A974" s="55"/>
      <c r="B974" s="136"/>
      <c r="C974" s="137"/>
      <c r="D974" s="137"/>
      <c r="E974" s="137"/>
      <c r="F974" s="55"/>
      <c r="G974" s="55"/>
      <c r="H974" s="55"/>
      <c r="I974" s="55"/>
      <c r="J974" s="55"/>
      <c r="K974" s="138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</row>
    <row r="975" spans="1:25" ht="13.5" customHeight="1">
      <c r="A975" s="55"/>
      <c r="B975" s="136"/>
      <c r="C975" s="137"/>
      <c r="D975" s="137"/>
      <c r="E975" s="137"/>
      <c r="F975" s="55"/>
      <c r="G975" s="55"/>
      <c r="H975" s="55"/>
      <c r="I975" s="55"/>
      <c r="J975" s="55"/>
      <c r="K975" s="138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</row>
    <row r="976" spans="1:25" ht="13.5" customHeight="1">
      <c r="A976" s="55"/>
      <c r="B976" s="136"/>
      <c r="C976" s="137"/>
      <c r="D976" s="137"/>
      <c r="E976" s="137"/>
      <c r="F976" s="55"/>
      <c r="G976" s="55"/>
      <c r="H976" s="55"/>
      <c r="I976" s="55"/>
      <c r="J976" s="55"/>
      <c r="K976" s="138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</row>
    <row r="977" spans="1:25" ht="13.5" customHeight="1">
      <c r="A977" s="55"/>
      <c r="B977" s="136"/>
      <c r="C977" s="137"/>
      <c r="D977" s="137"/>
      <c r="E977" s="137"/>
      <c r="F977" s="55"/>
      <c r="G977" s="55"/>
      <c r="H977" s="55"/>
      <c r="I977" s="55"/>
      <c r="J977" s="55"/>
      <c r="K977" s="138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</row>
    <row r="978" spans="1:25" ht="13.5" customHeight="1">
      <c r="A978" s="55"/>
      <c r="B978" s="136"/>
      <c r="C978" s="137"/>
      <c r="D978" s="137"/>
      <c r="E978" s="137"/>
      <c r="F978" s="55"/>
      <c r="G978" s="55"/>
      <c r="H978" s="55"/>
      <c r="I978" s="55"/>
      <c r="J978" s="55"/>
      <c r="K978" s="138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</row>
    <row r="979" spans="1:25" ht="13.5" customHeight="1">
      <c r="A979" s="55"/>
      <c r="B979" s="136"/>
      <c r="C979" s="137"/>
      <c r="D979" s="137"/>
      <c r="E979" s="137"/>
      <c r="F979" s="55"/>
      <c r="G979" s="55"/>
      <c r="H979" s="55"/>
      <c r="I979" s="55"/>
      <c r="J979" s="55"/>
      <c r="K979" s="138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</row>
    <row r="980" spans="1:25" ht="13.5" customHeight="1">
      <c r="A980" s="55"/>
      <c r="B980" s="136"/>
      <c r="C980" s="137"/>
      <c r="D980" s="137"/>
      <c r="E980" s="137"/>
      <c r="F980" s="55"/>
      <c r="G980" s="55"/>
      <c r="H980" s="55"/>
      <c r="I980" s="55"/>
      <c r="J980" s="55"/>
      <c r="K980" s="138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</row>
    <row r="981" spans="1:25" ht="13.5" customHeight="1">
      <c r="A981" s="55"/>
      <c r="B981" s="136"/>
      <c r="C981" s="137"/>
      <c r="D981" s="137"/>
      <c r="E981" s="137"/>
      <c r="F981" s="55"/>
      <c r="G981" s="55"/>
      <c r="H981" s="55"/>
      <c r="I981" s="55"/>
      <c r="J981" s="55"/>
      <c r="K981" s="138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</row>
    <row r="982" spans="1:25" ht="13.5" customHeight="1">
      <c r="A982" s="55"/>
      <c r="B982" s="136"/>
      <c r="C982" s="137"/>
      <c r="D982" s="137"/>
      <c r="E982" s="137"/>
      <c r="F982" s="55"/>
      <c r="G982" s="55"/>
      <c r="H982" s="55"/>
      <c r="I982" s="55"/>
      <c r="J982" s="55"/>
      <c r="K982" s="138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</row>
    <row r="983" spans="1:25" ht="13.5" customHeight="1">
      <c r="A983" s="55"/>
      <c r="B983" s="136"/>
      <c r="C983" s="137"/>
      <c r="D983" s="137"/>
      <c r="E983" s="137"/>
      <c r="F983" s="55"/>
      <c r="G983" s="55"/>
      <c r="H983" s="55"/>
      <c r="I983" s="55"/>
      <c r="J983" s="55"/>
      <c r="K983" s="138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</row>
    <row r="984" spans="1:25" ht="13.5" customHeight="1">
      <c r="A984" s="55"/>
      <c r="B984" s="136"/>
      <c r="C984" s="137"/>
      <c r="D984" s="137"/>
      <c r="E984" s="137"/>
      <c r="F984" s="55"/>
      <c r="G984" s="55"/>
      <c r="H984" s="55"/>
      <c r="I984" s="55"/>
      <c r="J984" s="55"/>
      <c r="K984" s="138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</row>
    <row r="985" spans="1:25" ht="13.5" customHeight="1">
      <c r="A985" s="55"/>
      <c r="B985" s="136"/>
      <c r="C985" s="137"/>
      <c r="D985" s="137"/>
      <c r="E985" s="137"/>
      <c r="F985" s="55"/>
      <c r="G985" s="55"/>
      <c r="H985" s="55"/>
      <c r="I985" s="55"/>
      <c r="J985" s="55"/>
      <c r="K985" s="138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</row>
    <row r="986" spans="1:25" ht="13.5" customHeight="1">
      <c r="A986" s="55"/>
      <c r="B986" s="136"/>
      <c r="C986" s="137"/>
      <c r="D986" s="137"/>
      <c r="E986" s="137"/>
      <c r="F986" s="55"/>
      <c r="G986" s="55"/>
      <c r="H986" s="55"/>
      <c r="I986" s="55"/>
      <c r="J986" s="55"/>
      <c r="K986" s="138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</row>
    <row r="987" spans="1:25" ht="13.5" customHeight="1">
      <c r="A987" s="55"/>
      <c r="B987" s="136"/>
      <c r="C987" s="137"/>
      <c r="D987" s="137"/>
      <c r="E987" s="137"/>
      <c r="F987" s="55"/>
      <c r="G987" s="55"/>
      <c r="H987" s="55"/>
      <c r="I987" s="55"/>
      <c r="J987" s="55"/>
      <c r="K987" s="138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</row>
    <row r="988" spans="1:25" ht="13.5" customHeight="1">
      <c r="A988" s="55"/>
      <c r="B988" s="136"/>
      <c r="C988" s="137"/>
      <c r="D988" s="137"/>
      <c r="E988" s="137"/>
      <c r="F988" s="55"/>
      <c r="G988" s="55"/>
      <c r="H988" s="55"/>
      <c r="I988" s="55"/>
      <c r="J988" s="55"/>
      <c r="K988" s="138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</row>
    <row r="989" spans="1:25" ht="13.5" customHeight="1">
      <c r="A989" s="55"/>
      <c r="B989" s="136"/>
      <c r="C989" s="137"/>
      <c r="D989" s="137"/>
      <c r="E989" s="137"/>
      <c r="F989" s="55"/>
      <c r="G989" s="55"/>
      <c r="H989" s="55"/>
      <c r="I989" s="55"/>
      <c r="J989" s="55"/>
      <c r="K989" s="138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</row>
    <row r="990" spans="1:25" ht="13.5" customHeight="1">
      <c r="A990" s="55"/>
      <c r="B990" s="136"/>
      <c r="C990" s="137"/>
      <c r="D990" s="137"/>
      <c r="E990" s="137"/>
      <c r="F990" s="55"/>
      <c r="G990" s="55"/>
      <c r="H990" s="55"/>
      <c r="I990" s="55"/>
      <c r="J990" s="55"/>
      <c r="K990" s="138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</row>
    <row r="991" spans="1:25" ht="13.5" customHeight="1">
      <c r="A991" s="55"/>
      <c r="B991" s="136"/>
      <c r="C991" s="137"/>
      <c r="D991" s="137"/>
      <c r="E991" s="137"/>
      <c r="F991" s="55"/>
      <c r="G991" s="55"/>
      <c r="H991" s="55"/>
      <c r="I991" s="55"/>
      <c r="J991" s="55"/>
      <c r="K991" s="138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</row>
    <row r="992" spans="1:25" ht="13.5" customHeight="1">
      <c r="A992" s="55"/>
      <c r="B992" s="136"/>
      <c r="C992" s="137"/>
      <c r="D992" s="137"/>
      <c r="E992" s="137"/>
      <c r="F992" s="55"/>
      <c r="G992" s="55"/>
      <c r="H992" s="55"/>
      <c r="I992" s="55"/>
      <c r="J992" s="55"/>
      <c r="K992" s="138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</row>
    <row r="993" spans="1:25" ht="13.5" customHeight="1">
      <c r="A993" s="55"/>
      <c r="B993" s="136"/>
      <c r="C993" s="137"/>
      <c r="D993" s="137"/>
      <c r="E993" s="137"/>
      <c r="F993" s="55"/>
      <c r="G993" s="55"/>
      <c r="H993" s="55"/>
      <c r="I993" s="55"/>
      <c r="J993" s="55"/>
      <c r="K993" s="138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</row>
    <row r="994" spans="1:25" ht="13.5" customHeight="1">
      <c r="A994" s="55"/>
      <c r="B994" s="136"/>
      <c r="C994" s="137"/>
      <c r="D994" s="137"/>
      <c r="E994" s="137"/>
      <c r="F994" s="55"/>
      <c r="G994" s="55"/>
      <c r="H994" s="55"/>
      <c r="I994" s="55"/>
      <c r="J994" s="55"/>
      <c r="K994" s="138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</row>
    <row r="995" spans="1:25" ht="13.5" customHeight="1">
      <c r="A995" s="55"/>
      <c r="B995" s="136"/>
      <c r="C995" s="137"/>
      <c r="D995" s="137"/>
      <c r="E995" s="137"/>
      <c r="F995" s="55"/>
      <c r="G995" s="55"/>
      <c r="H995" s="55"/>
      <c r="I995" s="55"/>
      <c r="J995" s="55"/>
      <c r="K995" s="138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</row>
    <row r="996" spans="1:25" ht="13.5" customHeight="1">
      <c r="A996" s="55"/>
      <c r="B996" s="136"/>
      <c r="C996" s="137"/>
      <c r="D996" s="137"/>
      <c r="E996" s="137"/>
      <c r="F996" s="55"/>
      <c r="G996" s="55"/>
      <c r="H996" s="55"/>
      <c r="I996" s="55"/>
      <c r="J996" s="55"/>
      <c r="K996" s="138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</row>
    <row r="997" spans="1:25" ht="13.5" customHeight="1">
      <c r="A997" s="55"/>
      <c r="B997" s="136"/>
      <c r="C997" s="137"/>
      <c r="D997" s="137"/>
      <c r="E997" s="137"/>
      <c r="F997" s="55"/>
      <c r="G997" s="55"/>
      <c r="H997" s="55"/>
      <c r="I997" s="55"/>
      <c r="J997" s="55"/>
      <c r="K997" s="138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</row>
    <row r="998" spans="1:25" ht="13.5" customHeight="1">
      <c r="A998" s="55"/>
      <c r="B998" s="136"/>
      <c r="C998" s="137"/>
      <c r="D998" s="137"/>
      <c r="E998" s="137"/>
      <c r="F998" s="55"/>
      <c r="G998" s="55"/>
      <c r="H998" s="55"/>
      <c r="I998" s="55"/>
      <c r="J998" s="55"/>
      <c r="K998" s="138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</row>
    <row r="999" spans="1:25" ht="13.5" customHeight="1">
      <c r="A999" s="55"/>
      <c r="B999" s="136"/>
      <c r="C999" s="137"/>
      <c r="D999" s="137"/>
      <c r="E999" s="137"/>
      <c r="F999" s="55"/>
      <c r="G999" s="55"/>
      <c r="H999" s="55"/>
      <c r="I999" s="55"/>
      <c r="J999" s="55"/>
      <c r="K999" s="138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</row>
  </sheetData>
  <sheetProtection algorithmName="SHA-512" hashValue="E2OxNwHAlzHZiQCI3kWvMc+mlurNTpIYxpkN/xVJTHURAN8YWs/kP6w4xGAJJypKFBOV/aNODhiE/QxaOS/1ZA==" saltValue="7y02yBdmFeq999vomUJWdA==" spinCount="100000" sheet="1" objects="1" scenarios="1" formatColumns="0"/>
  <mergeCells count="32">
    <mergeCell ref="A8:D8"/>
    <mergeCell ref="E8:G8"/>
    <mergeCell ref="A9:D9"/>
    <mergeCell ref="E9:G9"/>
    <mergeCell ref="A10:D10"/>
    <mergeCell ref="E10:G10"/>
    <mergeCell ref="J25:K25"/>
    <mergeCell ref="J26:K26"/>
    <mergeCell ref="J27:K27"/>
    <mergeCell ref="J28:K28"/>
    <mergeCell ref="A11:D11"/>
    <mergeCell ref="E11:G11"/>
    <mergeCell ref="C13:D13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G51:I51"/>
    <mergeCell ref="G52:I52"/>
    <mergeCell ref="J39:K39"/>
    <mergeCell ref="J40:K40"/>
    <mergeCell ref="J41:K41"/>
    <mergeCell ref="J42:K42"/>
    <mergeCell ref="J43:K43"/>
    <mergeCell ref="J44:K44"/>
    <mergeCell ref="J45:K4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39997558519241921"/>
  </sheetPr>
  <dimension ref="A1:IW995"/>
  <sheetViews>
    <sheetView tabSelected="1" topLeftCell="A8" zoomScaleNormal="100" workbookViewId="0">
      <selection activeCell="E10" sqref="E10:J10"/>
    </sheetView>
  </sheetViews>
  <sheetFormatPr defaultColWidth="12.59765625" defaultRowHeight="15" customHeight="1"/>
  <cols>
    <col min="1" max="1" width="10.69921875" style="56" customWidth="1"/>
    <col min="2" max="3" width="7.69921875" style="56" customWidth="1"/>
    <col min="4" max="4" width="11.09765625" style="56" customWidth="1"/>
    <col min="5" max="5" width="7.69921875" style="56" customWidth="1"/>
    <col min="6" max="6" width="11.19921875" style="56" customWidth="1"/>
    <col min="7" max="7" width="14.09765625" style="56" customWidth="1"/>
    <col min="8" max="8" width="10.8984375" style="56" customWidth="1"/>
    <col min="9" max="9" width="10" style="56" customWidth="1"/>
    <col min="10" max="10" width="17.3984375" style="56" customWidth="1"/>
    <col min="11" max="11" width="14.3984375" style="56" customWidth="1"/>
    <col min="12" max="12" width="11.3984375" style="56" customWidth="1"/>
    <col min="13" max="13" width="18" style="56" customWidth="1"/>
    <col min="14" max="14" width="37.59765625" style="56" customWidth="1"/>
    <col min="15" max="21" width="7.69921875" style="56" customWidth="1"/>
    <col min="22" max="22" width="14.69921875" style="56" customWidth="1"/>
    <col min="23" max="256" width="7.69921875" style="56" customWidth="1"/>
    <col min="257" max="257" width="8" style="56" customWidth="1"/>
    <col min="258" max="16384" width="12.59765625" style="56"/>
  </cols>
  <sheetData>
    <row r="1" spans="1:257" ht="13.5" customHeight="1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</row>
    <row r="2" spans="1:257" ht="13.5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</row>
    <row r="3" spans="1:257" ht="13.5" customHeight="1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</row>
    <row r="4" spans="1:257" ht="13.5" customHeight="1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</row>
    <row r="5" spans="1:257" ht="13.5" customHeigh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</row>
    <row r="6" spans="1:257" ht="13.5" customHeight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</row>
    <row r="7" spans="1:257" ht="13.5" customHeight="1">
      <c r="A7" s="57" t="s">
        <v>18</v>
      </c>
      <c r="B7" s="57"/>
      <c r="C7" s="58"/>
      <c r="D7" s="58"/>
      <c r="E7" s="58"/>
      <c r="F7" s="58"/>
      <c r="G7" s="58"/>
      <c r="H7" s="58"/>
      <c r="I7" s="58"/>
      <c r="J7" s="58"/>
      <c r="K7" s="58"/>
      <c r="L7" s="59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spans="1:257" ht="13.5" customHeight="1" thickBot="1">
      <c r="A8" s="54"/>
      <c r="B8" s="60"/>
      <c r="C8" s="60"/>
      <c r="D8" s="60"/>
      <c r="E8" s="60"/>
      <c r="F8" s="60"/>
      <c r="G8" s="60"/>
      <c r="H8" s="60"/>
      <c r="I8" s="60"/>
      <c r="J8" s="60"/>
      <c r="K8" s="60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</row>
    <row r="9" spans="1:257" ht="14.25" customHeight="1">
      <c r="A9" s="277" t="s">
        <v>2</v>
      </c>
      <c r="B9" s="278"/>
      <c r="C9" s="278"/>
      <c r="D9" s="279"/>
      <c r="E9" s="290" t="s">
        <v>104</v>
      </c>
      <c r="F9" s="278"/>
      <c r="G9" s="278"/>
      <c r="H9" s="278"/>
      <c r="I9" s="278"/>
      <c r="J9" s="291"/>
      <c r="K9" s="61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ht="14.25" customHeight="1">
      <c r="A10" s="280" t="s">
        <v>4</v>
      </c>
      <c r="B10" s="274"/>
      <c r="C10" s="274"/>
      <c r="D10" s="281"/>
      <c r="E10" s="292"/>
      <c r="F10" s="293"/>
      <c r="G10" s="293"/>
      <c r="H10" s="293"/>
      <c r="I10" s="293"/>
      <c r="J10" s="294"/>
      <c r="K10" s="62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ht="27.6" customHeight="1">
      <c r="A11" s="282" t="s">
        <v>88</v>
      </c>
      <c r="B11" s="283"/>
      <c r="C11" s="283"/>
      <c r="D11" s="284"/>
      <c r="E11" s="332" t="str">
        <f>IF(Konzorcium_vez_Ktgvetési_terv!E11=0,"",Konzorcium_vez_Ktgvetési_terv!E11)</f>
        <v/>
      </c>
      <c r="F11" s="320"/>
      <c r="G11" s="320"/>
      <c r="H11" s="320"/>
      <c r="I11" s="320"/>
      <c r="J11" s="328"/>
      <c r="K11" s="62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</row>
    <row r="12" spans="1:257" ht="15" customHeight="1" thickBot="1">
      <c r="A12" s="296" t="s">
        <v>7</v>
      </c>
      <c r="B12" s="297"/>
      <c r="C12" s="297"/>
      <c r="D12" s="298"/>
      <c r="E12" s="333" t="str">
        <f>IF(Konzorcium_vez_Ktgvetési_terv!E12=0,"",Konzorcium_vez_Ktgvetési_terv!E12)</f>
        <v/>
      </c>
      <c r="F12" s="334"/>
      <c r="G12" s="334"/>
      <c r="H12" s="334"/>
      <c r="I12" s="334"/>
      <c r="J12" s="335"/>
      <c r="K12" s="62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</row>
    <row r="13" spans="1:257" ht="13.5" customHeight="1">
      <c r="A13" s="63"/>
      <c r="B13" s="64"/>
      <c r="C13" s="64"/>
      <c r="D13" s="64"/>
      <c r="E13" s="302"/>
      <c r="F13" s="229"/>
      <c r="G13" s="229"/>
      <c r="H13" s="229"/>
      <c r="I13" s="229"/>
      <c r="J13" s="66"/>
      <c r="K13" s="66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spans="1:257" ht="13.5" customHeight="1" thickBot="1">
      <c r="A14" s="63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55"/>
      <c r="M14" s="67"/>
      <c r="N14" s="67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spans="1:257" ht="52.8">
      <c r="A15" s="68" t="s">
        <v>10</v>
      </c>
      <c r="B15" s="288" t="s">
        <v>22</v>
      </c>
      <c r="C15" s="289"/>
      <c r="D15" s="289"/>
      <c r="E15" s="289"/>
      <c r="F15" s="289"/>
      <c r="G15" s="289"/>
      <c r="H15" s="289"/>
      <c r="I15" s="289"/>
      <c r="J15" s="69" t="s">
        <v>93</v>
      </c>
      <c r="K15" s="70" t="s">
        <v>94</v>
      </c>
      <c r="L15" s="70" t="s">
        <v>95</v>
      </c>
      <c r="M15" s="69" t="s">
        <v>69</v>
      </c>
      <c r="N15" s="71" t="s">
        <v>105</v>
      </c>
      <c r="O15" s="72"/>
      <c r="P15" s="72"/>
      <c r="Q15" s="72"/>
      <c r="R15" s="72"/>
      <c r="S15" s="72"/>
      <c r="T15" s="72"/>
      <c r="U15" s="72"/>
      <c r="V15" s="73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</row>
    <row r="16" spans="1:257" ht="15" customHeight="1">
      <c r="A16" s="74" t="s">
        <v>17</v>
      </c>
      <c r="B16" s="287" t="s">
        <v>23</v>
      </c>
      <c r="C16" s="274"/>
      <c r="D16" s="274"/>
      <c r="E16" s="274"/>
      <c r="F16" s="274"/>
      <c r="G16" s="274"/>
      <c r="H16" s="274"/>
      <c r="I16" s="281"/>
      <c r="J16" s="75" t="s">
        <v>82</v>
      </c>
      <c r="K16" s="75" t="s">
        <v>83</v>
      </c>
      <c r="L16" s="75" t="s">
        <v>92</v>
      </c>
      <c r="M16" s="75" t="s">
        <v>101</v>
      </c>
      <c r="N16" s="75" t="s">
        <v>102</v>
      </c>
      <c r="O16" s="76"/>
      <c r="P16" s="77"/>
      <c r="Q16" s="77"/>
      <c r="R16" s="77"/>
      <c r="S16" s="77"/>
      <c r="T16" s="77"/>
      <c r="U16" s="77"/>
      <c r="V16" s="78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5" customHeight="1" thickBot="1">
      <c r="A17" s="79" t="s">
        <v>19</v>
      </c>
      <c r="B17" s="285" t="s">
        <v>76</v>
      </c>
      <c r="C17" s="271"/>
      <c r="D17" s="271"/>
      <c r="E17" s="271"/>
      <c r="F17" s="271"/>
      <c r="G17" s="271"/>
      <c r="H17" s="271"/>
      <c r="I17" s="271"/>
      <c r="J17" s="80"/>
      <c r="K17" s="81"/>
      <c r="L17" s="81"/>
      <c r="M17" s="205">
        <f>SUM(M18:M24)</f>
        <v>0</v>
      </c>
      <c r="N17" s="82"/>
      <c r="O17" s="76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spans="1:257" ht="13.5" customHeight="1">
      <c r="A18" s="83" t="s">
        <v>25</v>
      </c>
      <c r="B18" s="286" t="s">
        <v>26</v>
      </c>
      <c r="C18" s="231"/>
      <c r="D18" s="231"/>
      <c r="E18" s="231"/>
      <c r="F18" s="231"/>
      <c r="G18" s="231"/>
      <c r="H18" s="231"/>
      <c r="I18" s="231"/>
      <c r="J18" s="84"/>
      <c r="K18" s="85"/>
      <c r="L18" s="85"/>
      <c r="M18" s="204">
        <f>Tag2_Bérktg!D14</f>
        <v>0</v>
      </c>
      <c r="N18" s="86"/>
      <c r="O18" s="76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spans="1:257" ht="13.5" customHeight="1">
      <c r="A19" s="87" t="s">
        <v>27</v>
      </c>
      <c r="B19" s="273" t="s">
        <v>28</v>
      </c>
      <c r="C19" s="274"/>
      <c r="D19" s="274"/>
      <c r="E19" s="274"/>
      <c r="F19" s="274"/>
      <c r="G19" s="274"/>
      <c r="H19" s="274"/>
      <c r="I19" s="274"/>
      <c r="J19" s="88"/>
      <c r="K19" s="85"/>
      <c r="L19" s="85"/>
      <c r="M19" s="204">
        <f>Tag2_Bérktg!D17</f>
        <v>0</v>
      </c>
      <c r="N19" s="86"/>
      <c r="O19" s="76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spans="1:257" ht="13.5" customHeight="1">
      <c r="A20" s="89" t="s">
        <v>29</v>
      </c>
      <c r="B20" s="273" t="s">
        <v>1</v>
      </c>
      <c r="C20" s="274"/>
      <c r="D20" s="274"/>
      <c r="E20" s="274"/>
      <c r="F20" s="274"/>
      <c r="G20" s="274"/>
      <c r="H20" s="274"/>
      <c r="I20" s="274"/>
      <c r="J20" s="88"/>
      <c r="K20" s="85"/>
      <c r="L20" s="85"/>
      <c r="M20" s="204">
        <f>Tag2_Bérktg!D15</f>
        <v>0</v>
      </c>
      <c r="N20" s="86"/>
      <c r="O20" s="76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spans="1:257" ht="13.5" customHeight="1">
      <c r="A21" s="89" t="s">
        <v>30</v>
      </c>
      <c r="B21" s="273" t="s">
        <v>31</v>
      </c>
      <c r="C21" s="274"/>
      <c r="D21" s="274"/>
      <c r="E21" s="274"/>
      <c r="F21" s="274"/>
      <c r="G21" s="274"/>
      <c r="H21" s="274"/>
      <c r="I21" s="274"/>
      <c r="J21" s="88"/>
      <c r="K21" s="85"/>
      <c r="L21" s="85"/>
      <c r="M21" s="204">
        <f>Tag2_Bérktg!D18</f>
        <v>0</v>
      </c>
      <c r="N21" s="86"/>
      <c r="O21" s="76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  <c r="FF21" s="55"/>
      <c r="FG21" s="55"/>
      <c r="FH21" s="55"/>
      <c r="FI21" s="55"/>
      <c r="FJ21" s="55"/>
      <c r="FK21" s="55"/>
      <c r="FL21" s="55"/>
      <c r="FM21" s="55"/>
      <c r="FN21" s="55"/>
      <c r="FO21" s="55"/>
      <c r="FP21" s="55"/>
      <c r="FQ21" s="55"/>
      <c r="FR21" s="55"/>
      <c r="FS21" s="55"/>
      <c r="FT21" s="55"/>
      <c r="FU21" s="55"/>
      <c r="FV21" s="55"/>
      <c r="FW21" s="55"/>
      <c r="FX21" s="55"/>
      <c r="FY21" s="55"/>
      <c r="FZ21" s="55"/>
      <c r="GA21" s="55"/>
      <c r="GB21" s="55"/>
      <c r="GC21" s="55"/>
      <c r="GD21" s="55"/>
      <c r="GE21" s="55"/>
      <c r="GF21" s="55"/>
      <c r="GG21" s="55"/>
      <c r="GH21" s="55"/>
      <c r="GI21" s="55"/>
      <c r="GJ21" s="55"/>
      <c r="GK21" s="55"/>
      <c r="GL21" s="55"/>
      <c r="GM21" s="55"/>
      <c r="GN21" s="55"/>
      <c r="GO21" s="55"/>
      <c r="GP21" s="55"/>
      <c r="GQ21" s="55"/>
      <c r="GR21" s="55"/>
      <c r="GS21" s="55"/>
      <c r="GT21" s="55"/>
      <c r="GU21" s="55"/>
      <c r="GV21" s="55"/>
      <c r="GW21" s="55"/>
      <c r="GX21" s="55"/>
      <c r="GY21" s="55"/>
      <c r="GZ21" s="55"/>
      <c r="HA21" s="55"/>
      <c r="HB21" s="55"/>
      <c r="HC21" s="55"/>
      <c r="HD21" s="55"/>
      <c r="HE21" s="55"/>
      <c r="HF21" s="55"/>
      <c r="HG21" s="55"/>
      <c r="HH21" s="55"/>
      <c r="HI21" s="55"/>
      <c r="HJ21" s="55"/>
      <c r="HK21" s="55"/>
      <c r="HL21" s="55"/>
      <c r="HM21" s="55"/>
      <c r="HN21" s="55"/>
      <c r="HO21" s="55"/>
      <c r="HP21" s="55"/>
      <c r="HQ21" s="55"/>
      <c r="HR21" s="55"/>
      <c r="HS21" s="55"/>
      <c r="HT21" s="55"/>
      <c r="HU21" s="55"/>
      <c r="HV21" s="55"/>
      <c r="HW21" s="55"/>
      <c r="HX21" s="55"/>
      <c r="HY21" s="55"/>
      <c r="HZ21" s="55"/>
      <c r="IA21" s="55"/>
      <c r="IB21" s="55"/>
      <c r="IC21" s="55"/>
      <c r="ID21" s="55"/>
      <c r="IE21" s="55"/>
      <c r="IF21" s="55"/>
      <c r="IG21" s="55"/>
      <c r="IH21" s="55"/>
      <c r="II21" s="55"/>
      <c r="IJ21" s="55"/>
      <c r="IK21" s="55"/>
      <c r="IL21" s="55"/>
      <c r="IM21" s="55"/>
      <c r="IN21" s="55"/>
      <c r="IO21" s="55"/>
      <c r="IP21" s="55"/>
      <c r="IQ21" s="55"/>
      <c r="IR21" s="55"/>
      <c r="IS21" s="55"/>
      <c r="IT21" s="55"/>
      <c r="IU21" s="55"/>
      <c r="IV21" s="55"/>
      <c r="IW21" s="55"/>
    </row>
    <row r="22" spans="1:257" ht="13.5" customHeight="1">
      <c r="A22" s="89" t="s">
        <v>32</v>
      </c>
      <c r="B22" s="273" t="s">
        <v>3</v>
      </c>
      <c r="C22" s="274"/>
      <c r="D22" s="274"/>
      <c r="E22" s="274"/>
      <c r="F22" s="274"/>
      <c r="G22" s="274"/>
      <c r="H22" s="274"/>
      <c r="I22" s="274"/>
      <c r="J22" s="88"/>
      <c r="K22" s="85"/>
      <c r="L22" s="85"/>
      <c r="M22" s="204">
        <f>Tag2_Bérktg!D16</f>
        <v>0</v>
      </c>
      <c r="N22" s="86"/>
      <c r="O22" s="76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spans="1:257" ht="13.5" customHeight="1">
      <c r="A23" s="90" t="s">
        <v>33</v>
      </c>
      <c r="B23" s="275" t="s">
        <v>34</v>
      </c>
      <c r="C23" s="266"/>
      <c r="D23" s="266"/>
      <c r="E23" s="266"/>
      <c r="F23" s="266"/>
      <c r="G23" s="266"/>
      <c r="H23" s="266"/>
      <c r="I23" s="266"/>
      <c r="J23" s="88"/>
      <c r="K23" s="88"/>
      <c r="L23" s="88"/>
      <c r="M23" s="204">
        <f>Tag2_Bérktg!D19</f>
        <v>0</v>
      </c>
      <c r="N23" s="86"/>
      <c r="O23" s="76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spans="1:257" ht="13.5" customHeight="1" thickBot="1">
      <c r="A24" s="89" t="s">
        <v>106</v>
      </c>
      <c r="B24" s="273" t="s">
        <v>107</v>
      </c>
      <c r="C24" s="274"/>
      <c r="D24" s="274"/>
      <c r="E24" s="274"/>
      <c r="F24" s="274"/>
      <c r="G24" s="274"/>
      <c r="H24" s="274"/>
      <c r="I24" s="274"/>
      <c r="J24" s="88"/>
      <c r="K24" s="88"/>
      <c r="L24" s="88"/>
      <c r="M24" s="204">
        <f>Tag2_Bérktg!D20</f>
        <v>0</v>
      </c>
      <c r="N24" s="86"/>
      <c r="O24" s="76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spans="1:257" ht="15" customHeight="1" thickBot="1">
      <c r="A25" s="91" t="s">
        <v>20</v>
      </c>
      <c r="B25" s="276" t="s">
        <v>75</v>
      </c>
      <c r="C25" s="264"/>
      <c r="D25" s="264"/>
      <c r="E25" s="264"/>
      <c r="F25" s="264"/>
      <c r="G25" s="264"/>
      <c r="H25" s="264"/>
      <c r="I25" s="264"/>
      <c r="J25" s="92"/>
      <c r="K25" s="93"/>
      <c r="L25" s="93"/>
      <c r="M25" s="206">
        <f>M26+M35+M39+M43+M56</f>
        <v>0</v>
      </c>
      <c r="N25" s="94"/>
      <c r="O25" s="76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spans="1:257" ht="15" customHeight="1" thickBot="1">
      <c r="A26" s="95" t="s">
        <v>35</v>
      </c>
      <c r="B26" s="272" t="s">
        <v>36</v>
      </c>
      <c r="C26" s="264"/>
      <c r="D26" s="264"/>
      <c r="E26" s="264"/>
      <c r="F26" s="264"/>
      <c r="G26" s="264"/>
      <c r="H26" s="264"/>
      <c r="I26" s="264"/>
      <c r="J26" s="96"/>
      <c r="K26" s="97"/>
      <c r="L26" s="97"/>
      <c r="M26" s="207">
        <f>SUM(M27:M34)</f>
        <v>0</v>
      </c>
      <c r="N26" s="98"/>
      <c r="O26" s="76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>
        <v>150000</v>
      </c>
    </row>
    <row r="27" spans="1:257" ht="13.5" customHeight="1">
      <c r="A27" s="99" t="s">
        <v>37</v>
      </c>
      <c r="B27" s="267"/>
      <c r="C27" s="268"/>
      <c r="D27" s="268"/>
      <c r="E27" s="268"/>
      <c r="F27" s="268"/>
      <c r="G27" s="268"/>
      <c r="H27" s="268"/>
      <c r="I27" s="268"/>
      <c r="J27" s="100"/>
      <c r="K27" s="101"/>
      <c r="L27" s="101"/>
      <c r="M27" s="208">
        <f t="shared" ref="M27:M34" si="0">K27*L27</f>
        <v>0</v>
      </c>
      <c r="N27" s="102"/>
      <c r="O27" s="76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spans="1:257" ht="13.5" customHeight="1">
      <c r="A28" s="103" t="s">
        <v>38</v>
      </c>
      <c r="B28" s="267"/>
      <c r="C28" s="268"/>
      <c r="D28" s="268"/>
      <c r="E28" s="268"/>
      <c r="F28" s="268"/>
      <c r="G28" s="268"/>
      <c r="H28" s="268"/>
      <c r="I28" s="268"/>
      <c r="J28" s="100"/>
      <c r="K28" s="101"/>
      <c r="L28" s="101"/>
      <c r="M28" s="208">
        <f t="shared" si="0"/>
        <v>0</v>
      </c>
      <c r="N28" s="102"/>
      <c r="O28" s="76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spans="1:257" ht="13.5" customHeight="1">
      <c r="A29" s="103" t="s">
        <v>39</v>
      </c>
      <c r="B29" s="267"/>
      <c r="C29" s="268"/>
      <c r="D29" s="268"/>
      <c r="E29" s="268"/>
      <c r="F29" s="268"/>
      <c r="G29" s="268"/>
      <c r="H29" s="268"/>
      <c r="I29" s="268"/>
      <c r="J29" s="100"/>
      <c r="K29" s="101"/>
      <c r="L29" s="101"/>
      <c r="M29" s="208">
        <f t="shared" si="0"/>
        <v>0</v>
      </c>
      <c r="N29" s="102"/>
      <c r="O29" s="76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spans="1:257" ht="13.5" customHeight="1">
      <c r="A30" s="103" t="s">
        <v>40</v>
      </c>
      <c r="B30" s="267"/>
      <c r="C30" s="268"/>
      <c r="D30" s="268"/>
      <c r="E30" s="268"/>
      <c r="F30" s="268"/>
      <c r="G30" s="268"/>
      <c r="H30" s="268"/>
      <c r="I30" s="268"/>
      <c r="J30" s="100"/>
      <c r="K30" s="101"/>
      <c r="L30" s="101"/>
      <c r="M30" s="208">
        <f t="shared" si="0"/>
        <v>0</v>
      </c>
      <c r="N30" s="104"/>
      <c r="O30" s="76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spans="1:257" ht="13.5" customHeight="1">
      <c r="A31" s="103" t="s">
        <v>41</v>
      </c>
      <c r="B31" s="267"/>
      <c r="C31" s="268"/>
      <c r="D31" s="268"/>
      <c r="E31" s="268"/>
      <c r="F31" s="268"/>
      <c r="G31" s="268"/>
      <c r="H31" s="268"/>
      <c r="I31" s="268"/>
      <c r="J31" s="100"/>
      <c r="K31" s="101"/>
      <c r="L31" s="101"/>
      <c r="M31" s="208">
        <f t="shared" si="0"/>
        <v>0</v>
      </c>
      <c r="N31" s="105"/>
      <c r="O31" s="76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spans="1:257" ht="13.5" customHeight="1">
      <c r="A32" s="103" t="s">
        <v>96</v>
      </c>
      <c r="B32" s="267"/>
      <c r="C32" s="268"/>
      <c r="D32" s="268"/>
      <c r="E32" s="268"/>
      <c r="F32" s="268"/>
      <c r="G32" s="268"/>
      <c r="H32" s="268"/>
      <c r="I32" s="268"/>
      <c r="J32" s="100"/>
      <c r="K32" s="101"/>
      <c r="L32" s="101"/>
      <c r="M32" s="208">
        <f t="shared" si="0"/>
        <v>0</v>
      </c>
      <c r="N32" s="105"/>
      <c r="O32" s="76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spans="1:257" ht="13.5" customHeight="1">
      <c r="A33" s="103" t="s">
        <v>97</v>
      </c>
      <c r="B33" s="267"/>
      <c r="C33" s="268"/>
      <c r="D33" s="268"/>
      <c r="E33" s="268"/>
      <c r="F33" s="268"/>
      <c r="G33" s="268"/>
      <c r="H33" s="268"/>
      <c r="I33" s="268"/>
      <c r="J33" s="100"/>
      <c r="K33" s="101"/>
      <c r="L33" s="101"/>
      <c r="M33" s="208">
        <f t="shared" si="0"/>
        <v>0</v>
      </c>
      <c r="N33" s="105"/>
      <c r="O33" s="76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spans="1:257" ht="13.5" customHeight="1" thickBot="1">
      <c r="A34" s="103" t="s">
        <v>98</v>
      </c>
      <c r="B34" s="267"/>
      <c r="C34" s="268"/>
      <c r="D34" s="268"/>
      <c r="E34" s="268"/>
      <c r="F34" s="268"/>
      <c r="G34" s="268"/>
      <c r="H34" s="268"/>
      <c r="I34" s="268"/>
      <c r="J34" s="100"/>
      <c r="K34" s="101"/>
      <c r="L34" s="101"/>
      <c r="M34" s="208">
        <f t="shared" si="0"/>
        <v>0</v>
      </c>
      <c r="N34" s="105"/>
      <c r="O34" s="76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spans="1:257" ht="13.5" customHeight="1" thickBot="1">
      <c r="A35" s="106" t="s">
        <v>42</v>
      </c>
      <c r="B35" s="108" t="s">
        <v>47</v>
      </c>
      <c r="C35" s="107"/>
      <c r="D35" s="107"/>
      <c r="E35" s="107"/>
      <c r="F35" s="107"/>
      <c r="G35" s="107"/>
      <c r="H35" s="114"/>
      <c r="I35" s="115"/>
      <c r="J35" s="116"/>
      <c r="K35" s="117"/>
      <c r="L35" s="117"/>
      <c r="M35" s="207">
        <f>SUM(M36:M38)</f>
        <v>0</v>
      </c>
      <c r="N35" s="98"/>
      <c r="O35" s="76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spans="1:257" ht="13.5" customHeight="1">
      <c r="A36" s="109" t="s">
        <v>43</v>
      </c>
      <c r="B36" s="267"/>
      <c r="C36" s="268"/>
      <c r="D36" s="268"/>
      <c r="E36" s="268"/>
      <c r="F36" s="268"/>
      <c r="G36" s="268"/>
      <c r="H36" s="268"/>
      <c r="I36" s="268"/>
      <c r="J36" s="100"/>
      <c r="K36" s="101"/>
      <c r="L36" s="101"/>
      <c r="M36" s="208">
        <f t="shared" ref="M36:M38" si="1">K36*L36</f>
        <v>0</v>
      </c>
      <c r="N36" s="102"/>
      <c r="O36" s="76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  <c r="HS36" s="55"/>
      <c r="HT36" s="55"/>
      <c r="HU36" s="55"/>
      <c r="HV36" s="55"/>
      <c r="HW36" s="55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  <c r="IJ36" s="55"/>
      <c r="IK36" s="55"/>
      <c r="IL36" s="55"/>
      <c r="IM36" s="55"/>
      <c r="IN36" s="55"/>
      <c r="IO36" s="55"/>
      <c r="IP36" s="55"/>
      <c r="IQ36" s="55"/>
      <c r="IR36" s="55"/>
      <c r="IS36" s="55"/>
      <c r="IT36" s="55"/>
      <c r="IU36" s="55"/>
      <c r="IV36" s="55"/>
      <c r="IW36" s="55"/>
    </row>
    <row r="37" spans="1:257" ht="13.5" customHeight="1">
      <c r="A37" s="103" t="s">
        <v>44</v>
      </c>
      <c r="B37" s="267"/>
      <c r="C37" s="268"/>
      <c r="D37" s="268"/>
      <c r="E37" s="268"/>
      <c r="F37" s="268"/>
      <c r="G37" s="268"/>
      <c r="H37" s="268"/>
      <c r="I37" s="268"/>
      <c r="J37" s="100"/>
      <c r="K37" s="101"/>
      <c r="L37" s="101"/>
      <c r="M37" s="208">
        <f t="shared" si="1"/>
        <v>0</v>
      </c>
      <c r="N37" s="104"/>
      <c r="O37" s="76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  <c r="HS37" s="55"/>
      <c r="HT37" s="55"/>
      <c r="HU37" s="55"/>
      <c r="HV37" s="55"/>
      <c r="HW37" s="55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  <c r="IJ37" s="55"/>
      <c r="IK37" s="55"/>
      <c r="IL37" s="55"/>
      <c r="IM37" s="55"/>
      <c r="IN37" s="55"/>
      <c r="IO37" s="55"/>
      <c r="IP37" s="55"/>
      <c r="IQ37" s="55"/>
      <c r="IR37" s="55"/>
      <c r="IS37" s="55"/>
      <c r="IT37" s="55"/>
      <c r="IU37" s="55"/>
      <c r="IV37" s="55"/>
      <c r="IW37" s="55"/>
    </row>
    <row r="38" spans="1:257" ht="13.5" customHeight="1" thickBot="1">
      <c r="A38" s="112" t="s">
        <v>45</v>
      </c>
      <c r="B38" s="267"/>
      <c r="C38" s="268"/>
      <c r="D38" s="268"/>
      <c r="E38" s="268"/>
      <c r="F38" s="268"/>
      <c r="G38" s="268"/>
      <c r="H38" s="268"/>
      <c r="I38" s="268"/>
      <c r="J38" s="100"/>
      <c r="K38" s="101"/>
      <c r="L38" s="101"/>
      <c r="M38" s="208">
        <f t="shared" si="1"/>
        <v>0</v>
      </c>
      <c r="N38" s="105"/>
      <c r="O38" s="76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</row>
    <row r="39" spans="1:257" ht="13.5" customHeight="1" thickBot="1">
      <c r="A39" s="95" t="s">
        <v>46</v>
      </c>
      <c r="B39" s="108" t="s">
        <v>52</v>
      </c>
      <c r="C39" s="107"/>
      <c r="D39" s="107"/>
      <c r="E39" s="107"/>
      <c r="F39" s="107"/>
      <c r="G39" s="107"/>
      <c r="H39" s="114"/>
      <c r="I39" s="115"/>
      <c r="J39" s="116"/>
      <c r="K39" s="117"/>
      <c r="L39" s="117"/>
      <c r="M39" s="207">
        <f>SUM(M40:M42)</f>
        <v>0</v>
      </c>
      <c r="N39" s="98"/>
      <c r="O39" s="76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</row>
    <row r="40" spans="1:257" ht="13.5" customHeight="1">
      <c r="A40" s="109" t="s">
        <v>48</v>
      </c>
      <c r="B40" s="267"/>
      <c r="C40" s="268"/>
      <c r="D40" s="268"/>
      <c r="E40" s="268"/>
      <c r="F40" s="268"/>
      <c r="G40" s="268"/>
      <c r="H40" s="268"/>
      <c r="I40" s="268"/>
      <c r="J40" s="100"/>
      <c r="K40" s="101"/>
      <c r="L40" s="101"/>
      <c r="M40" s="208">
        <f t="shared" ref="M40:M42" si="2">K40*L40</f>
        <v>0</v>
      </c>
      <c r="N40" s="102"/>
      <c r="O40" s="76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</row>
    <row r="41" spans="1:257" ht="13.5" customHeight="1">
      <c r="A41" s="103" t="s">
        <v>49</v>
      </c>
      <c r="B41" s="267"/>
      <c r="C41" s="268"/>
      <c r="D41" s="268"/>
      <c r="E41" s="268"/>
      <c r="F41" s="268"/>
      <c r="G41" s="268"/>
      <c r="H41" s="268"/>
      <c r="I41" s="268"/>
      <c r="J41" s="100"/>
      <c r="K41" s="101"/>
      <c r="L41" s="101"/>
      <c r="M41" s="208">
        <f t="shared" si="2"/>
        <v>0</v>
      </c>
      <c r="N41" s="104"/>
      <c r="O41" s="76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spans="1:257" ht="13.5" customHeight="1" thickBot="1">
      <c r="A42" s="112" t="s">
        <v>50</v>
      </c>
      <c r="B42" s="267"/>
      <c r="C42" s="268"/>
      <c r="D42" s="268"/>
      <c r="E42" s="268"/>
      <c r="F42" s="268"/>
      <c r="G42" s="268"/>
      <c r="H42" s="268"/>
      <c r="I42" s="268"/>
      <c r="J42" s="100"/>
      <c r="K42" s="101"/>
      <c r="L42" s="101"/>
      <c r="M42" s="208">
        <f t="shared" si="2"/>
        <v>0</v>
      </c>
      <c r="N42" s="105"/>
      <c r="O42" s="76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spans="1:257" ht="13.5" customHeight="1" thickBot="1">
      <c r="A43" s="95" t="s">
        <v>51</v>
      </c>
      <c r="B43" s="108" t="s">
        <v>57</v>
      </c>
      <c r="C43" s="107"/>
      <c r="D43" s="107"/>
      <c r="E43" s="107"/>
      <c r="F43" s="107"/>
      <c r="G43" s="107"/>
      <c r="H43" s="114"/>
      <c r="I43" s="115"/>
      <c r="J43" s="116"/>
      <c r="K43" s="117"/>
      <c r="L43" s="117"/>
      <c r="M43" s="207">
        <f>SUM(M44:M55)</f>
        <v>0</v>
      </c>
      <c r="N43" s="98"/>
      <c r="O43" s="76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</row>
    <row r="44" spans="1:257" ht="13.5" customHeight="1">
      <c r="A44" s="109" t="s">
        <v>53</v>
      </c>
      <c r="B44" s="267"/>
      <c r="C44" s="268"/>
      <c r="D44" s="268"/>
      <c r="E44" s="268"/>
      <c r="F44" s="268"/>
      <c r="G44" s="268"/>
      <c r="H44" s="268"/>
      <c r="I44" s="268"/>
      <c r="J44" s="100"/>
      <c r="K44" s="101"/>
      <c r="L44" s="101"/>
      <c r="M44" s="208">
        <f t="shared" ref="M44:M55" si="3">K44*L44</f>
        <v>0</v>
      </c>
      <c r="N44" s="102"/>
      <c r="O44" s="76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</row>
    <row r="45" spans="1:257" ht="13.5" customHeight="1">
      <c r="A45" s="103" t="s">
        <v>54</v>
      </c>
      <c r="B45" s="267"/>
      <c r="C45" s="268"/>
      <c r="D45" s="268"/>
      <c r="E45" s="268"/>
      <c r="F45" s="268"/>
      <c r="G45" s="268"/>
      <c r="H45" s="268"/>
      <c r="I45" s="268"/>
      <c r="J45" s="100"/>
      <c r="K45" s="101"/>
      <c r="L45" s="101"/>
      <c r="M45" s="208">
        <f t="shared" si="3"/>
        <v>0</v>
      </c>
      <c r="N45" s="102"/>
      <c r="O45" s="76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</row>
    <row r="46" spans="1:257" ht="13.5" customHeight="1">
      <c r="A46" s="112" t="s">
        <v>55</v>
      </c>
      <c r="B46" s="267"/>
      <c r="C46" s="268"/>
      <c r="D46" s="268"/>
      <c r="E46" s="268"/>
      <c r="F46" s="268"/>
      <c r="G46" s="268"/>
      <c r="H46" s="268"/>
      <c r="I46" s="268"/>
      <c r="J46" s="100"/>
      <c r="K46" s="101"/>
      <c r="L46" s="101"/>
      <c r="M46" s="208">
        <f t="shared" si="3"/>
        <v>0</v>
      </c>
      <c r="N46" s="102"/>
      <c r="O46" s="76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</row>
    <row r="47" spans="1:257" ht="13.5" customHeight="1">
      <c r="A47" s="119" t="s">
        <v>133</v>
      </c>
      <c r="B47" s="267"/>
      <c r="C47" s="268"/>
      <c r="D47" s="268"/>
      <c r="E47" s="268"/>
      <c r="F47" s="268"/>
      <c r="G47" s="268"/>
      <c r="H47" s="268"/>
      <c r="I47" s="268"/>
      <c r="J47" s="100"/>
      <c r="K47" s="101"/>
      <c r="L47" s="101"/>
      <c r="M47" s="208">
        <f t="shared" si="3"/>
        <v>0</v>
      </c>
      <c r="N47" s="102"/>
      <c r="O47" s="76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</row>
    <row r="48" spans="1:257" ht="13.5" customHeight="1">
      <c r="A48" s="119" t="s">
        <v>134</v>
      </c>
      <c r="B48" s="267"/>
      <c r="C48" s="268"/>
      <c r="D48" s="268"/>
      <c r="E48" s="268"/>
      <c r="F48" s="268"/>
      <c r="G48" s="268"/>
      <c r="H48" s="268"/>
      <c r="I48" s="268"/>
      <c r="J48" s="100"/>
      <c r="K48" s="101"/>
      <c r="L48" s="101"/>
      <c r="M48" s="208">
        <f t="shared" si="3"/>
        <v>0</v>
      </c>
      <c r="N48" s="104"/>
      <c r="O48" s="76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</row>
    <row r="49" spans="1:257" ht="13.5" customHeight="1">
      <c r="A49" s="119" t="s">
        <v>135</v>
      </c>
      <c r="B49" s="267"/>
      <c r="C49" s="268"/>
      <c r="D49" s="268"/>
      <c r="E49" s="268"/>
      <c r="F49" s="268"/>
      <c r="G49" s="268"/>
      <c r="H49" s="268"/>
      <c r="I49" s="268"/>
      <c r="J49" s="100"/>
      <c r="K49" s="101"/>
      <c r="L49" s="101"/>
      <c r="M49" s="208">
        <f t="shared" si="3"/>
        <v>0</v>
      </c>
      <c r="N49" s="105"/>
      <c r="O49" s="76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spans="1:257" ht="13.5" customHeight="1">
      <c r="A50" s="118" t="s">
        <v>136</v>
      </c>
      <c r="B50" s="267"/>
      <c r="C50" s="268"/>
      <c r="D50" s="268"/>
      <c r="E50" s="268"/>
      <c r="F50" s="268"/>
      <c r="G50" s="268"/>
      <c r="H50" s="268"/>
      <c r="I50" s="268"/>
      <c r="J50" s="100"/>
      <c r="K50" s="101"/>
      <c r="L50" s="101"/>
      <c r="M50" s="208">
        <f t="shared" si="3"/>
        <v>0</v>
      </c>
      <c r="N50" s="105"/>
      <c r="O50" s="76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spans="1:257" ht="13.5" customHeight="1">
      <c r="A51" s="119" t="s">
        <v>137</v>
      </c>
      <c r="B51" s="267"/>
      <c r="C51" s="268"/>
      <c r="D51" s="268"/>
      <c r="E51" s="268"/>
      <c r="F51" s="268"/>
      <c r="G51" s="268"/>
      <c r="H51" s="268"/>
      <c r="I51" s="268"/>
      <c r="J51" s="100"/>
      <c r="K51" s="101"/>
      <c r="L51" s="101"/>
      <c r="M51" s="208">
        <f t="shared" si="3"/>
        <v>0</v>
      </c>
      <c r="N51" s="105"/>
      <c r="O51" s="76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spans="1:257" ht="13.5" customHeight="1">
      <c r="A52" s="119" t="s">
        <v>138</v>
      </c>
      <c r="B52" s="267"/>
      <c r="C52" s="268"/>
      <c r="D52" s="268"/>
      <c r="E52" s="268"/>
      <c r="F52" s="268"/>
      <c r="G52" s="268"/>
      <c r="H52" s="268"/>
      <c r="I52" s="268"/>
      <c r="J52" s="100"/>
      <c r="K52" s="101"/>
      <c r="L52" s="101"/>
      <c r="M52" s="208">
        <f t="shared" si="3"/>
        <v>0</v>
      </c>
      <c r="N52" s="105"/>
      <c r="O52" s="76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</row>
    <row r="53" spans="1:257" ht="13.5" customHeight="1">
      <c r="A53" s="119" t="s">
        <v>139</v>
      </c>
      <c r="B53" s="267"/>
      <c r="C53" s="268"/>
      <c r="D53" s="268"/>
      <c r="E53" s="268"/>
      <c r="F53" s="268"/>
      <c r="G53" s="268"/>
      <c r="H53" s="268"/>
      <c r="I53" s="268"/>
      <c r="J53" s="100"/>
      <c r="K53" s="101"/>
      <c r="L53" s="101"/>
      <c r="M53" s="208">
        <f t="shared" si="3"/>
        <v>0</v>
      </c>
      <c r="N53" s="105"/>
      <c r="O53" s="76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</row>
    <row r="54" spans="1:257" ht="13.5" customHeight="1">
      <c r="A54" s="119" t="s">
        <v>140</v>
      </c>
      <c r="B54" s="267"/>
      <c r="C54" s="268"/>
      <c r="D54" s="268"/>
      <c r="E54" s="268"/>
      <c r="F54" s="268"/>
      <c r="G54" s="268"/>
      <c r="H54" s="268"/>
      <c r="I54" s="268"/>
      <c r="J54" s="100"/>
      <c r="K54" s="101"/>
      <c r="L54" s="101"/>
      <c r="M54" s="208">
        <f t="shared" si="3"/>
        <v>0</v>
      </c>
      <c r="N54" s="105"/>
      <c r="O54" s="76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5"/>
      <c r="FQ54" s="55"/>
      <c r="FR54" s="55"/>
      <c r="FS54" s="55"/>
      <c r="FT54" s="55"/>
      <c r="FU54" s="55"/>
      <c r="FV54" s="55"/>
      <c r="FW54" s="55"/>
      <c r="FX54" s="55"/>
      <c r="FY54" s="55"/>
      <c r="FZ54" s="55"/>
      <c r="GA54" s="55"/>
      <c r="GB54" s="55"/>
      <c r="GC54" s="55"/>
      <c r="GD54" s="55"/>
      <c r="GE54" s="55"/>
      <c r="GF54" s="55"/>
      <c r="GG54" s="55"/>
      <c r="GH54" s="55"/>
      <c r="GI54" s="55"/>
      <c r="GJ54" s="55"/>
      <c r="GK54" s="55"/>
      <c r="GL54" s="55"/>
      <c r="GM54" s="55"/>
      <c r="GN54" s="55"/>
      <c r="GO54" s="55"/>
      <c r="GP54" s="55"/>
      <c r="GQ54" s="55"/>
      <c r="GR54" s="55"/>
      <c r="GS54" s="55"/>
      <c r="GT54" s="55"/>
      <c r="GU54" s="55"/>
      <c r="GV54" s="55"/>
      <c r="GW54" s="55"/>
      <c r="GX54" s="55"/>
      <c r="GY54" s="55"/>
      <c r="GZ54" s="55"/>
      <c r="HA54" s="55"/>
      <c r="HB54" s="55"/>
      <c r="HC54" s="55"/>
      <c r="HD54" s="55"/>
      <c r="HE54" s="55"/>
      <c r="HF54" s="55"/>
      <c r="HG54" s="55"/>
      <c r="HH54" s="55"/>
      <c r="HI54" s="55"/>
      <c r="HJ54" s="55"/>
      <c r="HK54" s="55"/>
      <c r="HL54" s="55"/>
      <c r="HM54" s="55"/>
      <c r="HN54" s="55"/>
      <c r="HO54" s="55"/>
      <c r="HP54" s="55"/>
      <c r="HQ54" s="55"/>
      <c r="HR54" s="55"/>
      <c r="HS54" s="55"/>
      <c r="HT54" s="55"/>
      <c r="HU54" s="55"/>
      <c r="HV54" s="55"/>
      <c r="HW54" s="55"/>
      <c r="HX54" s="55"/>
      <c r="HY54" s="55"/>
      <c r="HZ54" s="55"/>
      <c r="IA54" s="55"/>
      <c r="IB54" s="55"/>
      <c r="IC54" s="55"/>
      <c r="ID54" s="55"/>
      <c r="IE54" s="55"/>
      <c r="IF54" s="55"/>
      <c r="IG54" s="55"/>
      <c r="IH54" s="55"/>
      <c r="II54" s="55"/>
      <c r="IJ54" s="55"/>
      <c r="IK54" s="55"/>
      <c r="IL54" s="55"/>
      <c r="IM54" s="55"/>
      <c r="IN54" s="55"/>
      <c r="IO54" s="55"/>
      <c r="IP54" s="55"/>
      <c r="IQ54" s="55"/>
      <c r="IR54" s="55"/>
      <c r="IS54" s="55"/>
      <c r="IT54" s="55"/>
      <c r="IU54" s="55"/>
      <c r="IV54" s="55"/>
      <c r="IW54" s="55"/>
    </row>
    <row r="55" spans="1:257" ht="13.5" customHeight="1" thickBot="1">
      <c r="A55" s="119" t="s">
        <v>141</v>
      </c>
      <c r="B55" s="267"/>
      <c r="C55" s="268"/>
      <c r="D55" s="268"/>
      <c r="E55" s="268"/>
      <c r="F55" s="268"/>
      <c r="G55" s="268"/>
      <c r="H55" s="268"/>
      <c r="I55" s="268"/>
      <c r="J55" s="100"/>
      <c r="K55" s="101"/>
      <c r="L55" s="101"/>
      <c r="M55" s="208">
        <f t="shared" si="3"/>
        <v>0</v>
      </c>
      <c r="N55" s="105"/>
      <c r="O55" s="76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55"/>
      <c r="GH55" s="55"/>
      <c r="GI55" s="55"/>
      <c r="GJ55" s="55"/>
      <c r="GK55" s="55"/>
      <c r="GL55" s="55"/>
      <c r="GM55" s="55"/>
      <c r="GN55" s="55"/>
      <c r="GO55" s="55"/>
      <c r="GP55" s="55"/>
      <c r="GQ55" s="55"/>
      <c r="GR55" s="55"/>
      <c r="GS55" s="55"/>
      <c r="GT55" s="55"/>
      <c r="GU55" s="55"/>
      <c r="GV55" s="55"/>
      <c r="GW55" s="55"/>
      <c r="GX55" s="55"/>
      <c r="GY55" s="55"/>
      <c r="GZ55" s="55"/>
      <c r="HA55" s="55"/>
      <c r="HB55" s="55"/>
      <c r="HC55" s="55"/>
      <c r="HD55" s="55"/>
      <c r="HE55" s="55"/>
      <c r="HF55" s="55"/>
      <c r="HG55" s="55"/>
      <c r="HH55" s="55"/>
      <c r="HI55" s="55"/>
      <c r="HJ55" s="55"/>
      <c r="HK55" s="55"/>
      <c r="HL55" s="55"/>
      <c r="HM55" s="55"/>
      <c r="HN55" s="55"/>
      <c r="HO55" s="55"/>
      <c r="HP55" s="55"/>
      <c r="HQ55" s="55"/>
      <c r="HR55" s="55"/>
      <c r="HS55" s="55"/>
      <c r="HT55" s="55"/>
      <c r="HU55" s="55"/>
      <c r="HV55" s="55"/>
      <c r="HW55" s="55"/>
      <c r="HX55" s="55"/>
      <c r="HY55" s="55"/>
      <c r="HZ55" s="55"/>
      <c r="IA55" s="55"/>
      <c r="IB55" s="55"/>
      <c r="IC55" s="55"/>
      <c r="ID55" s="55"/>
      <c r="IE55" s="55"/>
      <c r="IF55" s="55"/>
      <c r="IG55" s="55"/>
      <c r="IH55" s="55"/>
      <c r="II55" s="55"/>
      <c r="IJ55" s="55"/>
      <c r="IK55" s="55"/>
      <c r="IL55" s="55"/>
      <c r="IM55" s="55"/>
      <c r="IN55" s="55"/>
      <c r="IO55" s="55"/>
      <c r="IP55" s="55"/>
      <c r="IQ55" s="55"/>
      <c r="IR55" s="55"/>
      <c r="IS55" s="55"/>
      <c r="IT55" s="55"/>
      <c r="IU55" s="55"/>
      <c r="IV55" s="55"/>
      <c r="IW55" s="55"/>
    </row>
    <row r="56" spans="1:257" ht="13.5" customHeight="1" thickBot="1">
      <c r="A56" s="95" t="s">
        <v>56</v>
      </c>
      <c r="B56" s="108" t="s">
        <v>63</v>
      </c>
      <c r="C56" s="107"/>
      <c r="D56" s="107"/>
      <c r="E56" s="107"/>
      <c r="F56" s="107"/>
      <c r="G56" s="107"/>
      <c r="H56" s="114"/>
      <c r="I56" s="115"/>
      <c r="J56" s="116"/>
      <c r="K56" s="117"/>
      <c r="L56" s="117"/>
      <c r="M56" s="207">
        <f>SUM(M57:M61)</f>
        <v>0</v>
      </c>
      <c r="N56" s="98"/>
      <c r="O56" s="76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</row>
    <row r="57" spans="1:257" ht="13.5" customHeight="1">
      <c r="A57" s="118" t="s">
        <v>58</v>
      </c>
      <c r="B57" s="267"/>
      <c r="C57" s="268"/>
      <c r="D57" s="268"/>
      <c r="E57" s="268"/>
      <c r="F57" s="268"/>
      <c r="G57" s="268"/>
      <c r="H57" s="268"/>
      <c r="I57" s="268"/>
      <c r="J57" s="100"/>
      <c r="K57" s="101"/>
      <c r="L57" s="101"/>
      <c r="M57" s="208">
        <f t="shared" ref="M57:M61" si="4">K57*L57</f>
        <v>0</v>
      </c>
      <c r="N57" s="102"/>
      <c r="O57" s="76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55"/>
      <c r="GH57" s="55"/>
      <c r="GI57" s="55"/>
      <c r="GJ57" s="55"/>
      <c r="GK57" s="55"/>
      <c r="GL57" s="55"/>
      <c r="GM57" s="55"/>
      <c r="GN57" s="55"/>
      <c r="GO57" s="55"/>
      <c r="GP57" s="55"/>
      <c r="GQ57" s="55"/>
      <c r="GR57" s="55"/>
      <c r="GS57" s="55"/>
      <c r="GT57" s="55"/>
      <c r="GU57" s="55"/>
      <c r="GV57" s="55"/>
      <c r="GW57" s="55"/>
      <c r="GX57" s="55"/>
      <c r="GY57" s="55"/>
      <c r="GZ57" s="55"/>
      <c r="HA57" s="55"/>
      <c r="HB57" s="55"/>
      <c r="HC57" s="55"/>
      <c r="HD57" s="55"/>
      <c r="HE57" s="55"/>
      <c r="HF57" s="55"/>
      <c r="HG57" s="55"/>
      <c r="HH57" s="55"/>
      <c r="HI57" s="55"/>
      <c r="HJ57" s="55"/>
      <c r="HK57" s="55"/>
      <c r="HL57" s="55"/>
      <c r="HM57" s="55"/>
      <c r="HN57" s="55"/>
      <c r="HO57" s="55"/>
      <c r="HP57" s="55"/>
      <c r="HQ57" s="55"/>
      <c r="HR57" s="55"/>
      <c r="HS57" s="55"/>
      <c r="HT57" s="55"/>
      <c r="HU57" s="55"/>
      <c r="HV57" s="55"/>
      <c r="HW57" s="55"/>
      <c r="HX57" s="55"/>
      <c r="HY57" s="55"/>
      <c r="HZ57" s="55"/>
      <c r="IA57" s="55"/>
      <c r="IB57" s="55"/>
      <c r="IC57" s="55"/>
      <c r="ID57" s="55"/>
      <c r="IE57" s="55"/>
      <c r="IF57" s="55"/>
      <c r="IG57" s="55"/>
      <c r="IH57" s="55"/>
      <c r="II57" s="55"/>
      <c r="IJ57" s="55"/>
      <c r="IK57" s="55"/>
      <c r="IL57" s="55"/>
      <c r="IM57" s="55"/>
      <c r="IN57" s="55"/>
      <c r="IO57" s="55"/>
      <c r="IP57" s="55"/>
      <c r="IQ57" s="55"/>
      <c r="IR57" s="55"/>
      <c r="IS57" s="55"/>
      <c r="IT57" s="55"/>
      <c r="IU57" s="55"/>
      <c r="IV57" s="55"/>
      <c r="IW57" s="55"/>
    </row>
    <row r="58" spans="1:257" ht="13.5" customHeight="1">
      <c r="A58" s="119" t="s">
        <v>59</v>
      </c>
      <c r="B58" s="267"/>
      <c r="C58" s="268"/>
      <c r="D58" s="268"/>
      <c r="E58" s="268"/>
      <c r="F58" s="268"/>
      <c r="G58" s="268"/>
      <c r="H58" s="268"/>
      <c r="I58" s="268"/>
      <c r="J58" s="100"/>
      <c r="K58" s="101"/>
      <c r="L58" s="101"/>
      <c r="M58" s="208">
        <f t="shared" si="4"/>
        <v>0</v>
      </c>
      <c r="N58" s="104"/>
      <c r="O58" s="76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  <c r="EY58" s="55"/>
      <c r="EZ58" s="55"/>
      <c r="FA58" s="55"/>
      <c r="FB58" s="55"/>
      <c r="FC58" s="55"/>
      <c r="FD58" s="55"/>
      <c r="FE58" s="55"/>
      <c r="FF58" s="55"/>
      <c r="FG58" s="55"/>
      <c r="FH58" s="55"/>
      <c r="FI58" s="55"/>
      <c r="FJ58" s="55"/>
      <c r="FK58" s="55"/>
      <c r="FL58" s="55"/>
      <c r="FM58" s="55"/>
      <c r="FN58" s="55"/>
      <c r="FO58" s="55"/>
      <c r="FP58" s="55"/>
      <c r="FQ58" s="55"/>
      <c r="FR58" s="55"/>
      <c r="FS58" s="55"/>
      <c r="FT58" s="55"/>
      <c r="FU58" s="55"/>
      <c r="FV58" s="55"/>
      <c r="FW58" s="55"/>
      <c r="FX58" s="55"/>
      <c r="FY58" s="55"/>
      <c r="FZ58" s="55"/>
      <c r="GA58" s="55"/>
      <c r="GB58" s="55"/>
      <c r="GC58" s="55"/>
      <c r="GD58" s="55"/>
      <c r="GE58" s="55"/>
      <c r="GF58" s="55"/>
      <c r="GG58" s="55"/>
      <c r="GH58" s="55"/>
      <c r="GI58" s="55"/>
      <c r="GJ58" s="55"/>
      <c r="GK58" s="55"/>
      <c r="GL58" s="55"/>
      <c r="GM58" s="55"/>
      <c r="GN58" s="55"/>
      <c r="GO58" s="55"/>
      <c r="GP58" s="55"/>
      <c r="GQ58" s="55"/>
      <c r="GR58" s="55"/>
      <c r="GS58" s="55"/>
      <c r="GT58" s="55"/>
      <c r="GU58" s="55"/>
      <c r="GV58" s="55"/>
      <c r="GW58" s="55"/>
      <c r="GX58" s="55"/>
      <c r="GY58" s="55"/>
      <c r="GZ58" s="55"/>
      <c r="HA58" s="55"/>
      <c r="HB58" s="55"/>
      <c r="HC58" s="55"/>
      <c r="HD58" s="55"/>
      <c r="HE58" s="55"/>
      <c r="HF58" s="55"/>
      <c r="HG58" s="55"/>
      <c r="HH58" s="55"/>
      <c r="HI58" s="55"/>
      <c r="HJ58" s="55"/>
      <c r="HK58" s="55"/>
      <c r="HL58" s="55"/>
      <c r="HM58" s="55"/>
      <c r="HN58" s="55"/>
      <c r="HO58" s="55"/>
      <c r="HP58" s="55"/>
      <c r="HQ58" s="55"/>
      <c r="HR58" s="55"/>
      <c r="HS58" s="55"/>
      <c r="HT58" s="55"/>
      <c r="HU58" s="55"/>
      <c r="HV58" s="55"/>
      <c r="HW58" s="55"/>
      <c r="HX58" s="55"/>
      <c r="HY58" s="55"/>
      <c r="HZ58" s="55"/>
      <c r="IA58" s="55"/>
      <c r="IB58" s="55"/>
      <c r="IC58" s="55"/>
      <c r="ID58" s="55"/>
      <c r="IE58" s="55"/>
      <c r="IF58" s="55"/>
      <c r="IG58" s="55"/>
      <c r="IH58" s="55"/>
      <c r="II58" s="55"/>
      <c r="IJ58" s="55"/>
      <c r="IK58" s="55"/>
      <c r="IL58" s="55"/>
      <c r="IM58" s="55"/>
      <c r="IN58" s="55"/>
      <c r="IO58" s="55"/>
      <c r="IP58" s="55"/>
      <c r="IQ58" s="55"/>
      <c r="IR58" s="55"/>
      <c r="IS58" s="55"/>
      <c r="IT58" s="55"/>
      <c r="IU58" s="55"/>
      <c r="IV58" s="55"/>
      <c r="IW58" s="55"/>
    </row>
    <row r="59" spans="1:257" ht="13.5" customHeight="1">
      <c r="A59" s="119" t="s">
        <v>60</v>
      </c>
      <c r="B59" s="267"/>
      <c r="C59" s="268"/>
      <c r="D59" s="268"/>
      <c r="E59" s="268"/>
      <c r="F59" s="268"/>
      <c r="G59" s="268"/>
      <c r="H59" s="268"/>
      <c r="I59" s="268"/>
      <c r="J59" s="100"/>
      <c r="K59" s="101"/>
      <c r="L59" s="101"/>
      <c r="M59" s="208">
        <f t="shared" si="4"/>
        <v>0</v>
      </c>
      <c r="N59" s="105"/>
      <c r="O59" s="76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  <c r="FM59" s="55"/>
      <c r="FN59" s="55"/>
      <c r="FO59" s="55"/>
      <c r="FP59" s="55"/>
      <c r="FQ59" s="55"/>
      <c r="FR59" s="55"/>
      <c r="FS59" s="55"/>
      <c r="FT59" s="55"/>
      <c r="FU59" s="55"/>
      <c r="FV59" s="55"/>
      <c r="FW59" s="55"/>
      <c r="FX59" s="55"/>
      <c r="FY59" s="55"/>
      <c r="FZ59" s="55"/>
      <c r="GA59" s="55"/>
      <c r="GB59" s="55"/>
      <c r="GC59" s="55"/>
      <c r="GD59" s="55"/>
      <c r="GE59" s="55"/>
      <c r="GF59" s="55"/>
      <c r="GG59" s="55"/>
      <c r="GH59" s="55"/>
      <c r="GI59" s="55"/>
      <c r="GJ59" s="55"/>
      <c r="GK59" s="55"/>
      <c r="GL59" s="55"/>
      <c r="GM59" s="55"/>
      <c r="GN59" s="55"/>
      <c r="GO59" s="55"/>
      <c r="GP59" s="55"/>
      <c r="GQ59" s="55"/>
      <c r="GR59" s="55"/>
      <c r="GS59" s="55"/>
      <c r="GT59" s="55"/>
      <c r="GU59" s="55"/>
      <c r="GV59" s="55"/>
      <c r="GW59" s="55"/>
      <c r="GX59" s="55"/>
      <c r="GY59" s="55"/>
      <c r="GZ59" s="55"/>
      <c r="HA59" s="55"/>
      <c r="HB59" s="55"/>
      <c r="HC59" s="55"/>
      <c r="HD59" s="55"/>
      <c r="HE59" s="55"/>
      <c r="HF59" s="55"/>
      <c r="HG59" s="55"/>
      <c r="HH59" s="55"/>
      <c r="HI59" s="55"/>
      <c r="HJ59" s="55"/>
      <c r="HK59" s="55"/>
      <c r="HL59" s="55"/>
      <c r="HM59" s="55"/>
      <c r="HN59" s="55"/>
      <c r="HO59" s="55"/>
      <c r="HP59" s="55"/>
      <c r="HQ59" s="55"/>
      <c r="HR59" s="55"/>
      <c r="HS59" s="55"/>
      <c r="HT59" s="55"/>
      <c r="HU59" s="55"/>
      <c r="HV59" s="55"/>
      <c r="HW59" s="55"/>
      <c r="HX59" s="55"/>
      <c r="HY59" s="55"/>
      <c r="HZ59" s="55"/>
      <c r="IA59" s="55"/>
      <c r="IB59" s="55"/>
      <c r="IC59" s="55"/>
      <c r="ID59" s="55"/>
      <c r="IE59" s="55"/>
      <c r="IF59" s="55"/>
      <c r="IG59" s="55"/>
      <c r="IH59" s="55"/>
      <c r="II59" s="55"/>
      <c r="IJ59" s="55"/>
      <c r="IK59" s="55"/>
      <c r="IL59" s="55"/>
      <c r="IM59" s="55"/>
      <c r="IN59" s="55"/>
      <c r="IO59" s="55"/>
      <c r="IP59" s="55"/>
      <c r="IQ59" s="55"/>
      <c r="IR59" s="55"/>
      <c r="IS59" s="55"/>
      <c r="IT59" s="55"/>
      <c r="IU59" s="55"/>
      <c r="IV59" s="55"/>
      <c r="IW59" s="55"/>
    </row>
    <row r="60" spans="1:257" ht="13.5" customHeight="1">
      <c r="A60" s="119" t="s">
        <v>61</v>
      </c>
      <c r="B60" s="267"/>
      <c r="C60" s="268"/>
      <c r="D60" s="268"/>
      <c r="E60" s="268"/>
      <c r="F60" s="268"/>
      <c r="G60" s="268"/>
      <c r="H60" s="268"/>
      <c r="I60" s="268"/>
      <c r="J60" s="100"/>
      <c r="K60" s="101"/>
      <c r="L60" s="101"/>
      <c r="M60" s="208">
        <f t="shared" si="4"/>
        <v>0</v>
      </c>
      <c r="N60" s="105"/>
      <c r="O60" s="76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55"/>
      <c r="FL60" s="55"/>
      <c r="FM60" s="55"/>
      <c r="FN60" s="55"/>
      <c r="FO60" s="55"/>
      <c r="FP60" s="55"/>
      <c r="FQ60" s="55"/>
      <c r="FR60" s="55"/>
      <c r="FS60" s="55"/>
      <c r="FT60" s="55"/>
      <c r="FU60" s="55"/>
      <c r="FV60" s="55"/>
      <c r="FW60" s="55"/>
      <c r="FX60" s="55"/>
      <c r="FY60" s="55"/>
      <c r="FZ60" s="55"/>
      <c r="GA60" s="55"/>
      <c r="GB60" s="55"/>
      <c r="GC60" s="55"/>
      <c r="GD60" s="55"/>
      <c r="GE60" s="55"/>
      <c r="GF60" s="55"/>
      <c r="GG60" s="55"/>
      <c r="GH60" s="55"/>
      <c r="GI60" s="55"/>
      <c r="GJ60" s="55"/>
      <c r="GK60" s="55"/>
      <c r="GL60" s="55"/>
      <c r="GM60" s="55"/>
      <c r="GN60" s="55"/>
      <c r="GO60" s="55"/>
      <c r="GP60" s="55"/>
      <c r="GQ60" s="55"/>
      <c r="GR60" s="55"/>
      <c r="GS60" s="55"/>
      <c r="GT60" s="55"/>
      <c r="GU60" s="55"/>
      <c r="GV60" s="55"/>
      <c r="GW60" s="55"/>
      <c r="GX60" s="55"/>
      <c r="GY60" s="55"/>
      <c r="GZ60" s="55"/>
      <c r="HA60" s="55"/>
      <c r="HB60" s="55"/>
      <c r="HC60" s="55"/>
      <c r="HD60" s="55"/>
      <c r="HE60" s="55"/>
      <c r="HF60" s="55"/>
      <c r="HG60" s="55"/>
      <c r="HH60" s="55"/>
      <c r="HI60" s="55"/>
      <c r="HJ60" s="55"/>
      <c r="HK60" s="55"/>
      <c r="HL60" s="55"/>
      <c r="HM60" s="55"/>
      <c r="HN60" s="55"/>
      <c r="HO60" s="55"/>
      <c r="HP60" s="55"/>
      <c r="HQ60" s="55"/>
      <c r="HR60" s="55"/>
      <c r="HS60" s="55"/>
      <c r="HT60" s="55"/>
      <c r="HU60" s="55"/>
      <c r="HV60" s="55"/>
      <c r="HW60" s="55"/>
      <c r="HX60" s="55"/>
      <c r="HY60" s="55"/>
      <c r="HZ60" s="55"/>
      <c r="IA60" s="55"/>
      <c r="IB60" s="55"/>
      <c r="IC60" s="55"/>
      <c r="ID60" s="55"/>
      <c r="IE60" s="55"/>
      <c r="IF60" s="55"/>
      <c r="IG60" s="55"/>
      <c r="IH60" s="55"/>
      <c r="II60" s="55"/>
      <c r="IJ60" s="55"/>
      <c r="IK60" s="55"/>
      <c r="IL60" s="55"/>
      <c r="IM60" s="55"/>
      <c r="IN60" s="55"/>
      <c r="IO60" s="55"/>
      <c r="IP60" s="55"/>
      <c r="IQ60" s="55"/>
      <c r="IR60" s="55"/>
      <c r="IS60" s="55"/>
      <c r="IT60" s="55"/>
      <c r="IU60" s="55"/>
      <c r="IV60" s="55"/>
      <c r="IW60" s="55"/>
    </row>
    <row r="61" spans="1:257" ht="13.5" customHeight="1" thickBot="1">
      <c r="A61" s="119" t="s">
        <v>62</v>
      </c>
      <c r="B61" s="267"/>
      <c r="C61" s="268"/>
      <c r="D61" s="268"/>
      <c r="E61" s="268"/>
      <c r="F61" s="268"/>
      <c r="G61" s="268"/>
      <c r="H61" s="268"/>
      <c r="I61" s="268"/>
      <c r="J61" s="100"/>
      <c r="K61" s="101"/>
      <c r="L61" s="101"/>
      <c r="M61" s="208">
        <f t="shared" si="4"/>
        <v>0</v>
      </c>
      <c r="N61" s="105"/>
      <c r="O61" s="76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55"/>
      <c r="FL61" s="55"/>
      <c r="FM61" s="55"/>
      <c r="FN61" s="55"/>
      <c r="FO61" s="55"/>
      <c r="FP61" s="55"/>
      <c r="FQ61" s="55"/>
      <c r="FR61" s="55"/>
      <c r="FS61" s="55"/>
      <c r="FT61" s="55"/>
      <c r="FU61" s="55"/>
      <c r="FV61" s="55"/>
      <c r="FW61" s="55"/>
      <c r="FX61" s="55"/>
      <c r="FY61" s="55"/>
      <c r="FZ61" s="55"/>
      <c r="GA61" s="55"/>
      <c r="GB61" s="55"/>
      <c r="GC61" s="55"/>
      <c r="GD61" s="55"/>
      <c r="GE61" s="55"/>
      <c r="GF61" s="55"/>
      <c r="GG61" s="55"/>
      <c r="GH61" s="55"/>
      <c r="GI61" s="55"/>
      <c r="GJ61" s="55"/>
      <c r="GK61" s="55"/>
      <c r="GL61" s="55"/>
      <c r="GM61" s="55"/>
      <c r="GN61" s="55"/>
      <c r="GO61" s="55"/>
      <c r="GP61" s="55"/>
      <c r="GQ61" s="55"/>
      <c r="GR61" s="55"/>
      <c r="GS61" s="55"/>
      <c r="GT61" s="55"/>
      <c r="GU61" s="55"/>
      <c r="GV61" s="55"/>
      <c r="GW61" s="55"/>
      <c r="GX61" s="55"/>
      <c r="GY61" s="55"/>
      <c r="GZ61" s="55"/>
      <c r="HA61" s="55"/>
      <c r="HB61" s="55"/>
      <c r="HC61" s="55"/>
      <c r="HD61" s="55"/>
      <c r="HE61" s="55"/>
      <c r="HF61" s="55"/>
      <c r="HG61" s="55"/>
      <c r="HH61" s="55"/>
      <c r="HI61" s="55"/>
      <c r="HJ61" s="55"/>
      <c r="HK61" s="55"/>
      <c r="HL61" s="55"/>
      <c r="HM61" s="55"/>
      <c r="HN61" s="55"/>
      <c r="HO61" s="55"/>
      <c r="HP61" s="55"/>
      <c r="HQ61" s="55"/>
      <c r="HR61" s="55"/>
      <c r="HS61" s="55"/>
      <c r="HT61" s="55"/>
      <c r="HU61" s="55"/>
      <c r="HV61" s="55"/>
      <c r="HW61" s="55"/>
      <c r="HX61" s="55"/>
      <c r="HY61" s="55"/>
      <c r="HZ61" s="55"/>
      <c r="IA61" s="55"/>
      <c r="IB61" s="55"/>
      <c r="IC61" s="55"/>
      <c r="ID61" s="55"/>
      <c r="IE61" s="55"/>
      <c r="IF61" s="55"/>
      <c r="IG61" s="55"/>
      <c r="IH61" s="55"/>
      <c r="II61" s="55"/>
      <c r="IJ61" s="55"/>
      <c r="IK61" s="55"/>
      <c r="IL61" s="55"/>
      <c r="IM61" s="55"/>
      <c r="IN61" s="55"/>
      <c r="IO61" s="55"/>
      <c r="IP61" s="55"/>
      <c r="IQ61" s="55"/>
      <c r="IR61" s="55"/>
      <c r="IS61" s="55"/>
      <c r="IT61" s="55"/>
      <c r="IU61" s="55"/>
      <c r="IV61" s="55"/>
      <c r="IW61" s="55"/>
    </row>
    <row r="62" spans="1:257" ht="15" customHeight="1" thickBot="1">
      <c r="A62" s="91" t="s">
        <v>21</v>
      </c>
      <c r="B62" s="269" t="s">
        <v>74</v>
      </c>
      <c r="C62" s="264"/>
      <c r="D62" s="264"/>
      <c r="E62" s="264"/>
      <c r="F62" s="264"/>
      <c r="G62" s="264"/>
      <c r="H62" s="264"/>
      <c r="I62" s="264"/>
      <c r="J62" s="92"/>
      <c r="K62" s="93"/>
      <c r="L62" s="93"/>
      <c r="M62" s="206">
        <f>M63</f>
        <v>0</v>
      </c>
      <c r="N62" s="94"/>
      <c r="O62" s="76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55"/>
      <c r="FL62" s="55"/>
      <c r="FM62" s="55"/>
      <c r="FN62" s="55"/>
      <c r="FO62" s="55"/>
      <c r="FP62" s="55"/>
      <c r="FQ62" s="55"/>
      <c r="FR62" s="55"/>
      <c r="FS62" s="55"/>
      <c r="FT62" s="55"/>
      <c r="FU62" s="55"/>
      <c r="FV62" s="55"/>
      <c r="FW62" s="55"/>
      <c r="FX62" s="55"/>
      <c r="FY62" s="55"/>
      <c r="FZ62" s="55"/>
      <c r="GA62" s="55"/>
      <c r="GB62" s="55"/>
      <c r="GC62" s="55"/>
      <c r="GD62" s="55"/>
      <c r="GE62" s="55"/>
      <c r="GF62" s="55"/>
      <c r="GG62" s="55"/>
      <c r="GH62" s="55"/>
      <c r="GI62" s="55"/>
      <c r="GJ62" s="55"/>
      <c r="GK62" s="55"/>
      <c r="GL62" s="55"/>
      <c r="GM62" s="55"/>
      <c r="GN62" s="55"/>
      <c r="GO62" s="55"/>
      <c r="GP62" s="55"/>
      <c r="GQ62" s="55"/>
      <c r="GR62" s="55"/>
      <c r="GS62" s="55"/>
      <c r="GT62" s="55"/>
      <c r="GU62" s="55"/>
      <c r="GV62" s="55"/>
      <c r="GW62" s="55"/>
      <c r="GX62" s="55"/>
      <c r="GY62" s="55"/>
      <c r="GZ62" s="55"/>
      <c r="HA62" s="55"/>
      <c r="HB62" s="55"/>
      <c r="HC62" s="55"/>
      <c r="HD62" s="55"/>
      <c r="HE62" s="55"/>
      <c r="HF62" s="55"/>
      <c r="HG62" s="55"/>
      <c r="HH62" s="55"/>
      <c r="HI62" s="55"/>
      <c r="HJ62" s="55"/>
      <c r="HK62" s="55"/>
      <c r="HL62" s="55"/>
      <c r="HM62" s="55"/>
      <c r="HN62" s="55"/>
      <c r="HO62" s="55"/>
      <c r="HP62" s="55"/>
      <c r="HQ62" s="55"/>
      <c r="HR62" s="55"/>
      <c r="HS62" s="55"/>
      <c r="HT62" s="55"/>
      <c r="HU62" s="55"/>
      <c r="HV62" s="55"/>
      <c r="HW62" s="55"/>
      <c r="HX62" s="55"/>
      <c r="HY62" s="55"/>
      <c r="HZ62" s="55"/>
      <c r="IA62" s="55"/>
      <c r="IB62" s="55"/>
      <c r="IC62" s="55"/>
      <c r="ID62" s="55"/>
      <c r="IE62" s="55"/>
      <c r="IF62" s="55"/>
      <c r="IG62" s="55"/>
      <c r="IH62" s="55"/>
      <c r="II62" s="55"/>
      <c r="IJ62" s="55"/>
      <c r="IK62" s="55"/>
      <c r="IL62" s="55"/>
      <c r="IM62" s="55"/>
      <c r="IN62" s="55"/>
      <c r="IO62" s="55"/>
      <c r="IP62" s="55"/>
      <c r="IQ62" s="55"/>
      <c r="IR62" s="55"/>
      <c r="IS62" s="55"/>
      <c r="IT62" s="55"/>
      <c r="IU62" s="55"/>
      <c r="IV62" s="55"/>
      <c r="IW62" s="55"/>
    </row>
    <row r="63" spans="1:257" ht="15" customHeight="1" thickBot="1">
      <c r="A63" s="95" t="s">
        <v>64</v>
      </c>
      <c r="B63" s="270" t="s">
        <v>108</v>
      </c>
      <c r="C63" s="271"/>
      <c r="D63" s="271"/>
      <c r="E63" s="271"/>
      <c r="F63" s="271"/>
      <c r="G63" s="271"/>
      <c r="H63" s="271"/>
      <c r="I63" s="271"/>
      <c r="J63" s="120"/>
      <c r="K63" s="121"/>
      <c r="L63" s="121"/>
      <c r="M63" s="209">
        <f>SUM(M64:M66)</f>
        <v>0</v>
      </c>
      <c r="N63" s="122"/>
      <c r="O63" s="76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55"/>
      <c r="GH63" s="55"/>
      <c r="GI63" s="55"/>
      <c r="GJ63" s="55"/>
      <c r="GK63" s="55"/>
      <c r="GL63" s="55"/>
      <c r="GM63" s="55"/>
      <c r="GN63" s="55"/>
      <c r="GO63" s="55"/>
      <c r="GP63" s="55"/>
      <c r="GQ63" s="55"/>
      <c r="GR63" s="55"/>
      <c r="GS63" s="55"/>
      <c r="GT63" s="55"/>
      <c r="GU63" s="55"/>
      <c r="GV63" s="55"/>
      <c r="GW63" s="55"/>
      <c r="GX63" s="55"/>
      <c r="GY63" s="55"/>
      <c r="GZ63" s="55"/>
      <c r="HA63" s="55"/>
      <c r="HB63" s="55"/>
      <c r="HC63" s="55"/>
      <c r="HD63" s="55"/>
      <c r="HE63" s="55"/>
      <c r="HF63" s="55"/>
      <c r="HG63" s="55"/>
      <c r="HH63" s="55"/>
      <c r="HI63" s="55"/>
      <c r="HJ63" s="55"/>
      <c r="HK63" s="55"/>
      <c r="HL63" s="55"/>
      <c r="HM63" s="55"/>
      <c r="HN63" s="55"/>
      <c r="HO63" s="55"/>
      <c r="HP63" s="55"/>
      <c r="HQ63" s="55"/>
      <c r="HR63" s="55"/>
      <c r="HS63" s="55"/>
      <c r="HT63" s="55"/>
      <c r="HU63" s="55"/>
      <c r="HV63" s="55"/>
      <c r="HW63" s="55"/>
      <c r="HX63" s="55"/>
      <c r="HY63" s="55"/>
      <c r="HZ63" s="55"/>
      <c r="IA63" s="55"/>
      <c r="IB63" s="55"/>
      <c r="IC63" s="55"/>
      <c r="ID63" s="55"/>
      <c r="IE63" s="55"/>
      <c r="IF63" s="55"/>
      <c r="IG63" s="55"/>
      <c r="IH63" s="55"/>
      <c r="II63" s="55"/>
      <c r="IJ63" s="55"/>
      <c r="IK63" s="55"/>
      <c r="IL63" s="55"/>
      <c r="IM63" s="55"/>
      <c r="IN63" s="55"/>
      <c r="IO63" s="55"/>
      <c r="IP63" s="55"/>
      <c r="IQ63" s="55"/>
      <c r="IR63" s="55"/>
      <c r="IS63" s="55"/>
      <c r="IT63" s="55"/>
      <c r="IU63" s="55"/>
      <c r="IV63" s="55"/>
      <c r="IW63" s="55"/>
    </row>
    <row r="64" spans="1:257" ht="13.5" customHeight="1">
      <c r="A64" s="99" t="s">
        <v>66</v>
      </c>
      <c r="B64" s="267"/>
      <c r="C64" s="268"/>
      <c r="D64" s="268"/>
      <c r="E64" s="268"/>
      <c r="F64" s="268"/>
      <c r="G64" s="268"/>
      <c r="H64" s="268"/>
      <c r="I64" s="268"/>
      <c r="J64" s="100"/>
      <c r="K64" s="101"/>
      <c r="L64" s="101"/>
      <c r="M64" s="208">
        <f t="shared" ref="M64:M66" si="5">K64*L64</f>
        <v>0</v>
      </c>
      <c r="N64" s="102"/>
      <c r="O64" s="76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55"/>
      <c r="GK64" s="55"/>
      <c r="GL64" s="55"/>
      <c r="GM64" s="55"/>
      <c r="GN64" s="55"/>
      <c r="GO64" s="55"/>
      <c r="GP64" s="55"/>
      <c r="GQ64" s="55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  <c r="HP64" s="55"/>
      <c r="HQ64" s="55"/>
      <c r="HR64" s="55"/>
      <c r="HS64" s="55"/>
      <c r="HT64" s="55"/>
      <c r="HU64" s="55"/>
      <c r="HV64" s="55"/>
      <c r="HW64" s="55"/>
      <c r="HX64" s="55"/>
      <c r="HY64" s="55"/>
      <c r="HZ64" s="55"/>
      <c r="IA64" s="55"/>
      <c r="IB64" s="55"/>
      <c r="IC64" s="55"/>
      <c r="ID64" s="55"/>
      <c r="IE64" s="55"/>
      <c r="IF64" s="55"/>
      <c r="IG64" s="55"/>
      <c r="IH64" s="55"/>
      <c r="II64" s="55"/>
      <c r="IJ64" s="55"/>
      <c r="IK64" s="55"/>
      <c r="IL64" s="55"/>
      <c r="IM64" s="55"/>
      <c r="IN64" s="55"/>
      <c r="IO64" s="55"/>
      <c r="IP64" s="55"/>
      <c r="IQ64" s="55"/>
      <c r="IR64" s="55"/>
      <c r="IS64" s="55"/>
      <c r="IT64" s="55"/>
      <c r="IU64" s="55"/>
      <c r="IV64" s="55"/>
      <c r="IW64" s="55"/>
    </row>
    <row r="65" spans="1:257" ht="13.5" customHeight="1">
      <c r="A65" s="123" t="s">
        <v>67</v>
      </c>
      <c r="B65" s="267"/>
      <c r="C65" s="268"/>
      <c r="D65" s="268"/>
      <c r="E65" s="268"/>
      <c r="F65" s="268"/>
      <c r="G65" s="268"/>
      <c r="H65" s="268"/>
      <c r="I65" s="268"/>
      <c r="J65" s="100"/>
      <c r="K65" s="101"/>
      <c r="L65" s="101"/>
      <c r="M65" s="208">
        <f t="shared" si="5"/>
        <v>0</v>
      </c>
      <c r="N65" s="104"/>
      <c r="O65" s="76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  <c r="HS65" s="55"/>
      <c r="HT65" s="55"/>
      <c r="HU65" s="55"/>
      <c r="HV65" s="55"/>
      <c r="HW65" s="55"/>
      <c r="HX65" s="55"/>
      <c r="HY65" s="55"/>
      <c r="HZ65" s="55"/>
      <c r="IA65" s="55"/>
      <c r="IB65" s="55"/>
      <c r="IC65" s="55"/>
      <c r="ID65" s="55"/>
      <c r="IE65" s="55"/>
      <c r="IF65" s="55"/>
      <c r="IG65" s="55"/>
      <c r="IH65" s="55"/>
      <c r="II65" s="55"/>
      <c r="IJ65" s="55"/>
      <c r="IK65" s="55"/>
      <c r="IL65" s="55"/>
      <c r="IM65" s="55"/>
      <c r="IN65" s="55"/>
      <c r="IO65" s="55"/>
      <c r="IP65" s="55"/>
      <c r="IQ65" s="55"/>
      <c r="IR65" s="55"/>
      <c r="IS65" s="55"/>
      <c r="IT65" s="55"/>
      <c r="IU65" s="55"/>
      <c r="IV65" s="55"/>
      <c r="IW65" s="55"/>
    </row>
    <row r="66" spans="1:257" ht="13.5" customHeight="1" thickBot="1">
      <c r="A66" s="124" t="s">
        <v>68</v>
      </c>
      <c r="B66" s="267"/>
      <c r="C66" s="268"/>
      <c r="D66" s="268"/>
      <c r="E66" s="268"/>
      <c r="F66" s="268"/>
      <c r="G66" s="268"/>
      <c r="H66" s="268"/>
      <c r="I66" s="268"/>
      <c r="J66" s="100"/>
      <c r="K66" s="101"/>
      <c r="L66" s="101"/>
      <c r="M66" s="208">
        <f t="shared" si="5"/>
        <v>0</v>
      </c>
      <c r="N66" s="105"/>
      <c r="O66" s="76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/>
      <c r="GF66" s="55"/>
      <c r="GG66" s="55"/>
      <c r="GH66" s="55"/>
      <c r="GI66" s="55"/>
      <c r="GJ66" s="55"/>
      <c r="GK66" s="55"/>
      <c r="GL66" s="55"/>
      <c r="GM66" s="55"/>
      <c r="GN66" s="55"/>
      <c r="GO66" s="55"/>
      <c r="GP66" s="55"/>
      <c r="GQ66" s="55"/>
      <c r="GR66" s="55"/>
      <c r="GS66" s="55"/>
      <c r="GT66" s="55"/>
      <c r="GU66" s="55"/>
      <c r="GV66" s="55"/>
      <c r="GW66" s="55"/>
      <c r="GX66" s="55"/>
      <c r="GY66" s="55"/>
      <c r="GZ66" s="55"/>
      <c r="HA66" s="55"/>
      <c r="HB66" s="55"/>
      <c r="HC66" s="55"/>
      <c r="HD66" s="55"/>
      <c r="HE66" s="55"/>
      <c r="HF66" s="55"/>
      <c r="HG66" s="55"/>
      <c r="HH66" s="55"/>
      <c r="HI66" s="55"/>
      <c r="HJ66" s="55"/>
      <c r="HK66" s="55"/>
      <c r="HL66" s="55"/>
      <c r="HM66" s="55"/>
      <c r="HN66" s="55"/>
      <c r="HO66" s="55"/>
      <c r="HP66" s="55"/>
      <c r="HQ66" s="55"/>
      <c r="HR66" s="55"/>
      <c r="HS66" s="55"/>
      <c r="HT66" s="55"/>
      <c r="HU66" s="55"/>
      <c r="HV66" s="55"/>
      <c r="HW66" s="55"/>
      <c r="HX66" s="55"/>
      <c r="HY66" s="55"/>
      <c r="HZ66" s="55"/>
      <c r="IA66" s="55"/>
      <c r="IB66" s="55"/>
      <c r="IC66" s="55"/>
      <c r="ID66" s="55"/>
      <c r="IE66" s="55"/>
      <c r="IF66" s="55"/>
      <c r="IG66" s="55"/>
      <c r="IH66" s="55"/>
      <c r="II66" s="55"/>
      <c r="IJ66" s="55"/>
      <c r="IK66" s="55"/>
      <c r="IL66" s="55"/>
      <c r="IM66" s="55"/>
      <c r="IN66" s="55"/>
      <c r="IO66" s="55"/>
      <c r="IP66" s="55"/>
      <c r="IQ66" s="55"/>
      <c r="IR66" s="55"/>
      <c r="IS66" s="55"/>
      <c r="IT66" s="55"/>
      <c r="IU66" s="55"/>
      <c r="IV66" s="55"/>
      <c r="IW66" s="55"/>
    </row>
    <row r="67" spans="1:257" ht="15" customHeight="1" thickBot="1">
      <c r="A67" s="263" t="s">
        <v>70</v>
      </c>
      <c r="B67" s="264"/>
      <c r="C67" s="264"/>
      <c r="D67" s="264"/>
      <c r="E67" s="264"/>
      <c r="F67" s="264"/>
      <c r="G67" s="264"/>
      <c r="H67" s="264"/>
      <c r="I67" s="264"/>
      <c r="J67" s="125"/>
      <c r="K67" s="126"/>
      <c r="L67" s="126"/>
      <c r="M67" s="210">
        <f>M17+M25+M62</f>
        <v>0</v>
      </c>
      <c r="N67" s="127"/>
      <c r="O67" s="76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/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/>
      <c r="GS67" s="55"/>
      <c r="GT67" s="55"/>
      <c r="GU67" s="55"/>
      <c r="GV67" s="55"/>
      <c r="GW67" s="55"/>
      <c r="GX67" s="55"/>
      <c r="GY67" s="55"/>
      <c r="GZ67" s="55"/>
      <c r="HA67" s="55"/>
      <c r="HB67" s="55"/>
      <c r="HC67" s="55"/>
      <c r="HD67" s="55"/>
      <c r="HE67" s="55"/>
      <c r="HF67" s="55"/>
      <c r="HG67" s="55"/>
      <c r="HH67" s="55"/>
      <c r="HI67" s="55"/>
      <c r="HJ67" s="55"/>
      <c r="HK67" s="55"/>
      <c r="HL67" s="55"/>
      <c r="HM67" s="55"/>
      <c r="HN67" s="55"/>
      <c r="HO67" s="55"/>
      <c r="HP67" s="55"/>
      <c r="HQ67" s="55"/>
      <c r="HR67" s="55"/>
      <c r="HS67" s="55"/>
      <c r="HT67" s="55"/>
      <c r="HU67" s="55"/>
      <c r="HV67" s="55"/>
      <c r="HW67" s="55"/>
      <c r="HX67" s="55"/>
      <c r="HY67" s="55"/>
      <c r="HZ67" s="55"/>
      <c r="IA67" s="55"/>
      <c r="IB67" s="55"/>
      <c r="IC67" s="55"/>
      <c r="ID67" s="55"/>
      <c r="IE67" s="55"/>
      <c r="IF67" s="55"/>
      <c r="IG67" s="55"/>
      <c r="IH67" s="55"/>
      <c r="II67" s="55"/>
      <c r="IJ67" s="55"/>
      <c r="IK67" s="55"/>
      <c r="IL67" s="55"/>
      <c r="IM67" s="55"/>
      <c r="IN67" s="55"/>
      <c r="IO67" s="55"/>
      <c r="IP67" s="55"/>
      <c r="IQ67" s="55"/>
      <c r="IR67" s="55"/>
      <c r="IS67" s="55"/>
      <c r="IT67" s="55"/>
      <c r="IU67" s="55"/>
      <c r="IV67" s="55"/>
      <c r="IW67" s="55"/>
    </row>
    <row r="68" spans="1:257" ht="13.5" customHeight="1">
      <c r="A68" s="128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/>
      <c r="GF68" s="55"/>
      <c r="GG68" s="55"/>
      <c r="GH68" s="55"/>
      <c r="GI68" s="55"/>
      <c r="GJ68" s="55"/>
      <c r="GK68" s="55"/>
      <c r="GL68" s="55"/>
      <c r="GM68" s="55"/>
      <c r="GN68" s="55"/>
      <c r="GO68" s="55"/>
      <c r="GP68" s="55"/>
      <c r="GQ68" s="55"/>
      <c r="GR68" s="55"/>
      <c r="GS68" s="55"/>
      <c r="GT68" s="55"/>
      <c r="GU68" s="55"/>
      <c r="GV68" s="55"/>
      <c r="GW68" s="55"/>
      <c r="GX68" s="55"/>
      <c r="GY68" s="55"/>
      <c r="GZ68" s="55"/>
      <c r="HA68" s="55"/>
      <c r="HB68" s="55"/>
      <c r="HC68" s="55"/>
      <c r="HD68" s="55"/>
      <c r="HE68" s="55"/>
      <c r="HF68" s="55"/>
      <c r="HG68" s="55"/>
      <c r="HH68" s="55"/>
      <c r="HI68" s="55"/>
      <c r="HJ68" s="55"/>
      <c r="HK68" s="55"/>
      <c r="HL68" s="55"/>
      <c r="HM68" s="55"/>
      <c r="HN68" s="55"/>
      <c r="HO68" s="55"/>
      <c r="HP68" s="55"/>
      <c r="HQ68" s="55"/>
      <c r="HR68" s="55"/>
      <c r="HS68" s="55"/>
      <c r="HT68" s="55"/>
      <c r="HU68" s="55"/>
      <c r="HV68" s="55"/>
      <c r="HW68" s="55"/>
      <c r="HX68" s="55"/>
      <c r="HY68" s="55"/>
      <c r="HZ68" s="55"/>
      <c r="IA68" s="55"/>
      <c r="IB68" s="55"/>
      <c r="IC68" s="55"/>
      <c r="ID68" s="55"/>
      <c r="IE68" s="55"/>
      <c r="IF68" s="55"/>
      <c r="IG68" s="55"/>
      <c r="IH68" s="55"/>
      <c r="II68" s="55"/>
      <c r="IJ68" s="55"/>
      <c r="IK68" s="55"/>
      <c r="IL68" s="55"/>
      <c r="IM68" s="55"/>
      <c r="IN68" s="55"/>
      <c r="IO68" s="55"/>
      <c r="IP68" s="55"/>
      <c r="IQ68" s="55"/>
      <c r="IR68" s="55"/>
      <c r="IS68" s="55"/>
      <c r="IT68" s="55"/>
      <c r="IU68" s="55"/>
      <c r="IV68" s="55"/>
      <c r="IW68" s="55"/>
    </row>
    <row r="69" spans="1:257" ht="13.5" customHeight="1">
      <c r="A69" s="130"/>
      <c r="B69" s="55"/>
      <c r="C69" s="55"/>
      <c r="D69" s="55"/>
      <c r="E69" s="55"/>
      <c r="F69" s="55"/>
      <c r="G69" s="186"/>
      <c r="H69" s="186"/>
      <c r="I69" s="186"/>
      <c r="J69" s="186"/>
      <c r="N69" s="186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/>
      <c r="GS69" s="55"/>
      <c r="GT69" s="55"/>
      <c r="GU69" s="55"/>
      <c r="GV69" s="55"/>
      <c r="GW69" s="55"/>
      <c r="GX69" s="55"/>
      <c r="GY69" s="55"/>
      <c r="GZ69" s="55"/>
      <c r="HA69" s="55"/>
      <c r="HB69" s="55"/>
      <c r="HC69" s="55"/>
      <c r="HD69" s="55"/>
      <c r="HE69" s="55"/>
      <c r="HF69" s="55"/>
      <c r="HG69" s="55"/>
      <c r="HH69" s="55"/>
      <c r="HI69" s="55"/>
      <c r="HJ69" s="55"/>
      <c r="HK69" s="55"/>
      <c r="HL69" s="55"/>
      <c r="HM69" s="55"/>
      <c r="HN69" s="55"/>
      <c r="HO69" s="55"/>
      <c r="HP69" s="55"/>
      <c r="HQ69" s="55"/>
      <c r="HR69" s="55"/>
      <c r="HS69" s="55"/>
      <c r="HT69" s="55"/>
      <c r="HU69" s="55"/>
      <c r="HV69" s="55"/>
      <c r="HW69" s="55"/>
      <c r="HX69" s="55"/>
      <c r="HY69" s="55"/>
      <c r="HZ69" s="55"/>
      <c r="IA69" s="55"/>
      <c r="IB69" s="55"/>
      <c r="IC69" s="55"/>
      <c r="ID69" s="55"/>
      <c r="IE69" s="55"/>
      <c r="IF69" s="55"/>
      <c r="IG69" s="55"/>
      <c r="IH69" s="55"/>
      <c r="II69" s="55"/>
      <c r="IJ69" s="55"/>
      <c r="IK69" s="55"/>
      <c r="IL69" s="55"/>
      <c r="IM69" s="55"/>
      <c r="IN69" s="55"/>
      <c r="IO69" s="55"/>
      <c r="IP69" s="55"/>
      <c r="IQ69" s="55"/>
      <c r="IR69" s="55"/>
      <c r="IS69" s="55"/>
      <c r="IT69" s="55"/>
      <c r="IU69" s="55"/>
      <c r="IV69" s="55"/>
      <c r="IW69" s="55"/>
    </row>
    <row r="70" spans="1:257" ht="13.5" customHeight="1">
      <c r="A70" s="132" t="s">
        <v>14</v>
      </c>
      <c r="B70" s="55"/>
      <c r="C70" s="55"/>
      <c r="D70" s="133"/>
      <c r="E70" s="55"/>
      <c r="F70" s="134" t="s">
        <v>15</v>
      </c>
      <c r="N70" s="187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/>
      <c r="GS70" s="55"/>
      <c r="GT70" s="55"/>
      <c r="GU70" s="55"/>
      <c r="GV70" s="55"/>
      <c r="GW70" s="55"/>
      <c r="GX70" s="55"/>
      <c r="GY70" s="55"/>
      <c r="GZ70" s="55"/>
      <c r="HA70" s="55"/>
      <c r="HB70" s="55"/>
      <c r="HC70" s="55"/>
      <c r="HD70" s="55"/>
      <c r="HE70" s="55"/>
      <c r="HF70" s="55"/>
      <c r="HG70" s="55"/>
      <c r="HH70" s="55"/>
      <c r="HI70" s="55"/>
      <c r="HJ70" s="55"/>
      <c r="HK70" s="55"/>
      <c r="HL70" s="55"/>
      <c r="HM70" s="55"/>
      <c r="HN70" s="55"/>
      <c r="HO70" s="55"/>
      <c r="HP70" s="55"/>
      <c r="HQ70" s="55"/>
      <c r="HR70" s="55"/>
      <c r="HS70" s="55"/>
      <c r="HT70" s="55"/>
      <c r="HU70" s="55"/>
      <c r="HV70" s="55"/>
      <c r="HW70" s="55"/>
      <c r="HX70" s="55"/>
      <c r="HY70" s="55"/>
      <c r="HZ70" s="55"/>
      <c r="IA70" s="55"/>
      <c r="IB70" s="55"/>
      <c r="IC70" s="55"/>
      <c r="ID70" s="55"/>
      <c r="IE70" s="55"/>
      <c r="IF70" s="55"/>
      <c r="IG70" s="55"/>
      <c r="IH70" s="55"/>
      <c r="II70" s="55"/>
      <c r="IJ70" s="55"/>
      <c r="IK70" s="55"/>
      <c r="IL70" s="55"/>
      <c r="IM70" s="55"/>
      <c r="IN70" s="55"/>
      <c r="IO70" s="55"/>
      <c r="IP70" s="55"/>
      <c r="IQ70" s="55"/>
      <c r="IR70" s="55"/>
      <c r="IS70" s="55"/>
      <c r="IT70" s="55"/>
      <c r="IU70" s="55"/>
      <c r="IV70" s="55"/>
      <c r="IW70" s="55"/>
    </row>
    <row r="71" spans="1:257" ht="13.5" customHeight="1">
      <c r="A71" s="54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129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</row>
    <row r="72" spans="1:257" ht="13.5" customHeight="1">
      <c r="A72" s="54"/>
      <c r="B72" s="55"/>
      <c r="C72" s="55"/>
      <c r="D72" s="55"/>
      <c r="E72" s="55"/>
      <c r="F72" s="55"/>
      <c r="G72" s="55"/>
      <c r="H72" s="55"/>
      <c r="I72" s="55"/>
      <c r="J72" s="55"/>
      <c r="K72" s="265" t="s">
        <v>16</v>
      </c>
      <c r="L72" s="265"/>
      <c r="M72" s="26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/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/>
      <c r="GS72" s="55"/>
      <c r="GT72" s="55"/>
      <c r="GU72" s="55"/>
      <c r="GV72" s="55"/>
      <c r="GW72" s="55"/>
      <c r="GX72" s="55"/>
      <c r="GY72" s="55"/>
      <c r="GZ72" s="55"/>
      <c r="HA72" s="55"/>
      <c r="HB72" s="55"/>
      <c r="HC72" s="55"/>
      <c r="HD72" s="55"/>
      <c r="HE72" s="55"/>
      <c r="HF72" s="55"/>
      <c r="HG72" s="55"/>
      <c r="HH72" s="55"/>
      <c r="HI72" s="55"/>
      <c r="HJ72" s="55"/>
      <c r="HK72" s="55"/>
      <c r="HL72" s="55"/>
      <c r="HM72" s="55"/>
      <c r="HN72" s="55"/>
      <c r="HO72" s="55"/>
      <c r="HP72" s="55"/>
      <c r="HQ72" s="55"/>
      <c r="HR72" s="55"/>
      <c r="HS72" s="55"/>
      <c r="HT72" s="55"/>
      <c r="HU72" s="55"/>
      <c r="HV72" s="55"/>
      <c r="HW72" s="55"/>
      <c r="HX72" s="55"/>
      <c r="HY72" s="55"/>
      <c r="HZ72" s="55"/>
      <c r="IA72" s="55"/>
      <c r="IB72" s="55"/>
      <c r="IC72" s="55"/>
      <c r="ID72" s="55"/>
      <c r="IE72" s="55"/>
      <c r="IF72" s="55"/>
      <c r="IG72" s="55"/>
      <c r="IH72" s="55"/>
      <c r="II72" s="55"/>
      <c r="IJ72" s="55"/>
      <c r="IK72" s="55"/>
      <c r="IL72" s="55"/>
      <c r="IM72" s="55"/>
      <c r="IN72" s="55"/>
      <c r="IO72" s="55"/>
      <c r="IP72" s="55"/>
      <c r="IQ72" s="55"/>
      <c r="IR72" s="55"/>
      <c r="IS72" s="55"/>
      <c r="IT72" s="55"/>
      <c r="IU72" s="55"/>
      <c r="IV72" s="55"/>
      <c r="IW72" s="55"/>
    </row>
    <row r="73" spans="1:257" ht="13.5" customHeight="1"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K73" s="55"/>
      <c r="FL73" s="55"/>
      <c r="FM73" s="55"/>
      <c r="FN73" s="55"/>
      <c r="FO73" s="55"/>
      <c r="FP73" s="55"/>
      <c r="FQ73" s="55"/>
      <c r="FR73" s="55"/>
      <c r="FS73" s="55"/>
      <c r="FT73" s="55"/>
      <c r="FU73" s="55"/>
      <c r="FV73" s="55"/>
      <c r="FW73" s="55"/>
      <c r="FX73" s="55"/>
      <c r="FY73" s="55"/>
      <c r="FZ73" s="55"/>
      <c r="GA73" s="55"/>
      <c r="GB73" s="55"/>
      <c r="GC73" s="55"/>
      <c r="GD73" s="55"/>
      <c r="GE73" s="55"/>
      <c r="GF73" s="55"/>
      <c r="GG73" s="55"/>
      <c r="GH73" s="55"/>
      <c r="GI73" s="55"/>
      <c r="GJ73" s="55"/>
      <c r="GK73" s="55"/>
      <c r="GL73" s="55"/>
      <c r="GM73" s="55"/>
      <c r="GN73" s="55"/>
      <c r="GO73" s="55"/>
      <c r="GP73" s="55"/>
      <c r="GQ73" s="55"/>
      <c r="GR73" s="55"/>
      <c r="GS73" s="55"/>
      <c r="GT73" s="55"/>
      <c r="GU73" s="55"/>
      <c r="GV73" s="55"/>
      <c r="GW73" s="55"/>
      <c r="GX73" s="55"/>
      <c r="GY73" s="55"/>
      <c r="GZ73" s="55"/>
      <c r="HA73" s="55"/>
      <c r="HB73" s="55"/>
      <c r="HC73" s="55"/>
      <c r="HD73" s="55"/>
      <c r="HE73" s="55"/>
      <c r="HF73" s="55"/>
      <c r="HG73" s="55"/>
      <c r="HH73" s="55"/>
      <c r="HI73" s="55"/>
      <c r="HJ73" s="55"/>
      <c r="HK73" s="55"/>
      <c r="HL73" s="55"/>
      <c r="HM73" s="55"/>
      <c r="HN73" s="55"/>
      <c r="HO73" s="55"/>
      <c r="HP73" s="55"/>
      <c r="HQ73" s="55"/>
      <c r="HR73" s="55"/>
      <c r="HS73" s="55"/>
      <c r="HT73" s="55"/>
      <c r="HU73" s="55"/>
      <c r="HV73" s="55"/>
      <c r="HW73" s="55"/>
      <c r="HX73" s="55"/>
      <c r="HY73" s="55"/>
      <c r="HZ73" s="55"/>
      <c r="IA73" s="55"/>
      <c r="IB73" s="55"/>
      <c r="IC73" s="55"/>
      <c r="ID73" s="55"/>
      <c r="IE73" s="55"/>
      <c r="IF73" s="55"/>
      <c r="IG73" s="55"/>
      <c r="IH73" s="55"/>
      <c r="II73" s="55"/>
      <c r="IJ73" s="55"/>
      <c r="IK73" s="55"/>
      <c r="IL73" s="55"/>
      <c r="IM73" s="55"/>
      <c r="IN73" s="55"/>
      <c r="IO73" s="55"/>
      <c r="IP73" s="55"/>
      <c r="IQ73" s="55"/>
      <c r="IR73" s="55"/>
      <c r="IS73" s="55"/>
      <c r="IT73" s="55"/>
      <c r="IU73" s="55"/>
      <c r="IV73" s="55"/>
      <c r="IW73" s="55"/>
    </row>
    <row r="74" spans="1:257" ht="13.5" customHeight="1">
      <c r="A74" s="54"/>
      <c r="B74" s="55"/>
      <c r="C74" s="55"/>
      <c r="D74" s="55"/>
      <c r="E74" s="55"/>
      <c r="F74" s="133"/>
      <c r="G74" s="55"/>
      <c r="H74" s="55"/>
      <c r="I74" s="55"/>
      <c r="J74" s="55"/>
      <c r="K74" s="134"/>
      <c r="L74" s="55"/>
      <c r="M74" s="134"/>
      <c r="N74" s="134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55"/>
      <c r="GH74" s="55"/>
      <c r="GI74" s="55"/>
      <c r="GJ74" s="55"/>
      <c r="GK74" s="55"/>
      <c r="GL74" s="55"/>
      <c r="GM74" s="55"/>
      <c r="GN74" s="55"/>
      <c r="GO74" s="55"/>
      <c r="GP74" s="55"/>
      <c r="GQ74" s="55"/>
      <c r="GR74" s="55"/>
      <c r="GS74" s="55"/>
      <c r="GT74" s="55"/>
      <c r="GU74" s="55"/>
      <c r="GV74" s="55"/>
      <c r="GW74" s="55"/>
      <c r="GX74" s="55"/>
      <c r="GY74" s="55"/>
      <c r="GZ74" s="55"/>
      <c r="HA74" s="55"/>
      <c r="HB74" s="55"/>
      <c r="HC74" s="55"/>
      <c r="HD74" s="55"/>
      <c r="HE74" s="55"/>
      <c r="HF74" s="55"/>
      <c r="HG74" s="55"/>
      <c r="HH74" s="55"/>
      <c r="HI74" s="55"/>
      <c r="HJ74" s="55"/>
      <c r="HK74" s="55"/>
      <c r="HL74" s="55"/>
      <c r="HM74" s="55"/>
      <c r="HN74" s="55"/>
      <c r="HO74" s="55"/>
      <c r="HP74" s="55"/>
      <c r="HQ74" s="55"/>
      <c r="HR74" s="55"/>
      <c r="HS74" s="55"/>
      <c r="HT74" s="55"/>
      <c r="HU74" s="55"/>
      <c r="HV74" s="55"/>
      <c r="HW74" s="55"/>
      <c r="HX74" s="55"/>
      <c r="HY74" s="55"/>
      <c r="HZ74" s="55"/>
      <c r="IA74" s="55"/>
      <c r="IB74" s="55"/>
      <c r="IC74" s="55"/>
      <c r="ID74" s="55"/>
      <c r="IE74" s="55"/>
      <c r="IF74" s="55"/>
      <c r="IG74" s="55"/>
      <c r="IH74" s="55"/>
      <c r="II74" s="55"/>
      <c r="IJ74" s="55"/>
      <c r="IK74" s="55"/>
      <c r="IL74" s="55"/>
      <c r="IM74" s="55"/>
      <c r="IN74" s="55"/>
      <c r="IO74" s="55"/>
      <c r="IP74" s="55"/>
      <c r="IQ74" s="55"/>
      <c r="IR74" s="55"/>
      <c r="IS74" s="55"/>
      <c r="IT74" s="55"/>
      <c r="IU74" s="55"/>
      <c r="IV74" s="55"/>
      <c r="IW74" s="55"/>
    </row>
    <row r="75" spans="1:257" ht="13.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/>
      <c r="GF75" s="55"/>
      <c r="GG75" s="55"/>
      <c r="GH75" s="55"/>
      <c r="GI75" s="55"/>
      <c r="GJ75" s="55"/>
      <c r="GK75" s="55"/>
      <c r="GL75" s="55"/>
      <c r="GM75" s="55"/>
      <c r="GN75" s="55"/>
      <c r="GO75" s="55"/>
      <c r="GP75" s="55"/>
      <c r="GQ75" s="55"/>
      <c r="GR75" s="55"/>
      <c r="GS75" s="55"/>
      <c r="GT75" s="55"/>
      <c r="GU75" s="55"/>
      <c r="GV75" s="55"/>
      <c r="GW75" s="55"/>
      <c r="GX75" s="55"/>
      <c r="GY75" s="55"/>
      <c r="GZ75" s="55"/>
      <c r="HA75" s="55"/>
      <c r="HB75" s="55"/>
      <c r="HC75" s="55"/>
      <c r="HD75" s="55"/>
      <c r="HE75" s="55"/>
      <c r="HF75" s="55"/>
      <c r="HG75" s="55"/>
      <c r="HH75" s="55"/>
      <c r="HI75" s="55"/>
      <c r="HJ75" s="55"/>
      <c r="HK75" s="55"/>
      <c r="HL75" s="55"/>
      <c r="HM75" s="55"/>
      <c r="HN75" s="55"/>
      <c r="HO75" s="55"/>
      <c r="HP75" s="55"/>
      <c r="HQ75" s="55"/>
      <c r="HR75" s="55"/>
      <c r="HS75" s="55"/>
      <c r="HT75" s="55"/>
      <c r="HU75" s="55"/>
      <c r="HV75" s="55"/>
      <c r="HW75" s="55"/>
      <c r="HX75" s="55"/>
      <c r="HY75" s="55"/>
      <c r="HZ75" s="55"/>
      <c r="IA75" s="55"/>
      <c r="IB75" s="55"/>
      <c r="IC75" s="55"/>
      <c r="ID75" s="55"/>
      <c r="IE75" s="55"/>
      <c r="IF75" s="55"/>
      <c r="IG75" s="55"/>
      <c r="IH75" s="55"/>
      <c r="II75" s="55"/>
      <c r="IJ75" s="55"/>
      <c r="IK75" s="55"/>
      <c r="IL75" s="55"/>
      <c r="IM75" s="55"/>
      <c r="IN75" s="55"/>
      <c r="IO75" s="55"/>
      <c r="IP75" s="55"/>
      <c r="IQ75" s="55"/>
      <c r="IR75" s="55"/>
      <c r="IS75" s="55"/>
      <c r="IT75" s="55"/>
      <c r="IU75" s="55"/>
      <c r="IV75" s="55"/>
      <c r="IW75" s="55"/>
    </row>
    <row r="76" spans="1:257" ht="13.5" customHeight="1">
      <c r="A76" s="54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/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/>
      <c r="GS76" s="55"/>
      <c r="GT76" s="55"/>
      <c r="GU76" s="55"/>
      <c r="GV76" s="55"/>
      <c r="GW76" s="55"/>
      <c r="GX76" s="55"/>
      <c r="GY76" s="55"/>
      <c r="GZ76" s="55"/>
      <c r="HA76" s="55"/>
      <c r="HB76" s="55"/>
      <c r="HC76" s="55"/>
      <c r="HD76" s="55"/>
      <c r="HE76" s="55"/>
      <c r="HF76" s="55"/>
      <c r="HG76" s="55"/>
      <c r="HH76" s="55"/>
      <c r="HI76" s="55"/>
      <c r="HJ76" s="55"/>
      <c r="HK76" s="55"/>
      <c r="HL76" s="55"/>
      <c r="HM76" s="55"/>
      <c r="HN76" s="55"/>
      <c r="HO76" s="55"/>
      <c r="HP76" s="55"/>
      <c r="HQ76" s="55"/>
      <c r="HR76" s="55"/>
      <c r="HS76" s="55"/>
      <c r="HT76" s="55"/>
      <c r="HU76" s="55"/>
      <c r="HV76" s="55"/>
      <c r="HW76" s="55"/>
      <c r="HX76" s="55"/>
      <c r="HY76" s="55"/>
      <c r="HZ76" s="55"/>
      <c r="IA76" s="55"/>
      <c r="IB76" s="55"/>
      <c r="IC76" s="55"/>
      <c r="ID76" s="55"/>
      <c r="IE76" s="55"/>
      <c r="IF76" s="55"/>
      <c r="IG76" s="55"/>
      <c r="IH76" s="55"/>
      <c r="II76" s="55"/>
      <c r="IJ76" s="55"/>
      <c r="IK76" s="55"/>
      <c r="IL76" s="55"/>
      <c r="IM76" s="55"/>
      <c r="IN76" s="55"/>
      <c r="IO76" s="55"/>
      <c r="IP76" s="55"/>
      <c r="IQ76" s="55"/>
      <c r="IR76" s="55"/>
      <c r="IS76" s="55"/>
      <c r="IT76" s="55"/>
      <c r="IU76" s="55"/>
      <c r="IV76" s="55"/>
      <c r="IW76" s="55"/>
    </row>
    <row r="77" spans="1:257" ht="13.5" customHeight="1">
      <c r="A77" s="54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/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/>
      <c r="GS77" s="55"/>
      <c r="GT77" s="55"/>
      <c r="GU77" s="55"/>
      <c r="GV77" s="55"/>
      <c r="GW77" s="55"/>
      <c r="GX77" s="55"/>
      <c r="GY77" s="55"/>
      <c r="GZ77" s="55"/>
      <c r="HA77" s="55"/>
      <c r="HB77" s="55"/>
      <c r="HC77" s="55"/>
      <c r="HD77" s="55"/>
      <c r="HE77" s="55"/>
      <c r="HF77" s="55"/>
      <c r="HG77" s="55"/>
      <c r="HH77" s="55"/>
      <c r="HI77" s="55"/>
      <c r="HJ77" s="55"/>
      <c r="HK77" s="55"/>
      <c r="HL77" s="55"/>
      <c r="HM77" s="55"/>
      <c r="HN77" s="55"/>
      <c r="HO77" s="55"/>
      <c r="HP77" s="55"/>
      <c r="HQ77" s="55"/>
      <c r="HR77" s="55"/>
      <c r="HS77" s="55"/>
      <c r="HT77" s="55"/>
      <c r="HU77" s="55"/>
      <c r="HV77" s="55"/>
      <c r="HW77" s="55"/>
      <c r="HX77" s="55"/>
      <c r="HY77" s="55"/>
      <c r="HZ77" s="55"/>
      <c r="IA77" s="55"/>
      <c r="IB77" s="55"/>
      <c r="IC77" s="55"/>
      <c r="ID77" s="55"/>
      <c r="IE77" s="55"/>
      <c r="IF77" s="55"/>
      <c r="IG77" s="55"/>
      <c r="IH77" s="55"/>
      <c r="II77" s="55"/>
      <c r="IJ77" s="55"/>
      <c r="IK77" s="55"/>
      <c r="IL77" s="55"/>
      <c r="IM77" s="55"/>
      <c r="IN77" s="55"/>
      <c r="IO77" s="55"/>
      <c r="IP77" s="55"/>
      <c r="IQ77" s="55"/>
      <c r="IR77" s="55"/>
      <c r="IS77" s="55"/>
      <c r="IT77" s="55"/>
      <c r="IU77" s="55"/>
      <c r="IV77" s="55"/>
      <c r="IW77" s="55"/>
    </row>
    <row r="78" spans="1:257" ht="13.5" customHeight="1">
      <c r="A78" s="54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</row>
    <row r="79" spans="1:257" ht="13.5" customHeight="1">
      <c r="A79" s="54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55"/>
      <c r="GH79" s="55"/>
      <c r="GI79" s="55"/>
      <c r="GJ79" s="55"/>
      <c r="GK79" s="55"/>
      <c r="GL79" s="55"/>
      <c r="GM79" s="55"/>
      <c r="GN79" s="55"/>
      <c r="GO79" s="55"/>
      <c r="GP79" s="55"/>
      <c r="GQ79" s="55"/>
      <c r="GR79" s="55"/>
      <c r="GS79" s="55"/>
      <c r="GT79" s="55"/>
      <c r="GU79" s="55"/>
      <c r="GV79" s="55"/>
      <c r="GW79" s="55"/>
      <c r="GX79" s="55"/>
      <c r="GY79" s="55"/>
      <c r="GZ79" s="55"/>
      <c r="HA79" s="55"/>
      <c r="HB79" s="55"/>
      <c r="HC79" s="55"/>
      <c r="HD79" s="55"/>
      <c r="HE79" s="55"/>
      <c r="HF79" s="55"/>
      <c r="HG79" s="55"/>
      <c r="HH79" s="55"/>
      <c r="HI79" s="55"/>
      <c r="HJ79" s="55"/>
      <c r="HK79" s="55"/>
      <c r="HL79" s="55"/>
      <c r="HM79" s="55"/>
      <c r="HN79" s="55"/>
      <c r="HO79" s="55"/>
      <c r="HP79" s="55"/>
      <c r="HQ79" s="55"/>
      <c r="HR79" s="55"/>
      <c r="HS79" s="55"/>
      <c r="HT79" s="55"/>
      <c r="HU79" s="55"/>
      <c r="HV79" s="55"/>
      <c r="HW79" s="55"/>
      <c r="HX79" s="55"/>
      <c r="HY79" s="55"/>
      <c r="HZ79" s="55"/>
      <c r="IA79" s="55"/>
      <c r="IB79" s="55"/>
      <c r="IC79" s="55"/>
      <c r="ID79" s="55"/>
      <c r="IE79" s="55"/>
      <c r="IF79" s="55"/>
      <c r="IG79" s="55"/>
      <c r="IH79" s="55"/>
      <c r="II79" s="55"/>
      <c r="IJ79" s="55"/>
      <c r="IK79" s="55"/>
      <c r="IL79" s="55"/>
      <c r="IM79" s="55"/>
      <c r="IN79" s="55"/>
      <c r="IO79" s="55"/>
      <c r="IP79" s="55"/>
      <c r="IQ79" s="55"/>
      <c r="IR79" s="55"/>
      <c r="IS79" s="55"/>
      <c r="IT79" s="55"/>
      <c r="IU79" s="55"/>
      <c r="IV79" s="55"/>
      <c r="IW79" s="55"/>
    </row>
    <row r="80" spans="1:257" ht="13.5" customHeight="1">
      <c r="A80" s="54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/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/>
      <c r="GS80" s="55"/>
      <c r="GT80" s="55"/>
      <c r="GU80" s="55"/>
      <c r="GV80" s="55"/>
      <c r="GW80" s="55"/>
      <c r="GX80" s="55"/>
      <c r="GY80" s="55"/>
      <c r="GZ80" s="55"/>
      <c r="HA80" s="55"/>
      <c r="HB80" s="55"/>
      <c r="HC80" s="55"/>
      <c r="HD80" s="55"/>
      <c r="HE80" s="55"/>
      <c r="HF80" s="55"/>
      <c r="HG80" s="55"/>
      <c r="HH80" s="55"/>
      <c r="HI80" s="55"/>
      <c r="HJ80" s="55"/>
      <c r="HK80" s="55"/>
      <c r="HL80" s="55"/>
      <c r="HM80" s="55"/>
      <c r="HN80" s="55"/>
      <c r="HO80" s="55"/>
      <c r="HP80" s="55"/>
      <c r="HQ80" s="55"/>
      <c r="HR80" s="55"/>
      <c r="HS80" s="55"/>
      <c r="HT80" s="55"/>
      <c r="HU80" s="55"/>
      <c r="HV80" s="55"/>
      <c r="HW80" s="55"/>
      <c r="HX80" s="55"/>
      <c r="HY80" s="55"/>
      <c r="HZ80" s="55"/>
      <c r="IA80" s="55"/>
      <c r="IB80" s="55"/>
      <c r="IC80" s="55"/>
      <c r="ID80" s="55"/>
      <c r="IE80" s="55"/>
      <c r="IF80" s="55"/>
      <c r="IG80" s="55"/>
      <c r="IH80" s="55"/>
      <c r="II80" s="55"/>
      <c r="IJ80" s="55"/>
      <c r="IK80" s="55"/>
      <c r="IL80" s="55"/>
      <c r="IM80" s="55"/>
      <c r="IN80" s="55"/>
      <c r="IO80" s="55"/>
      <c r="IP80" s="55"/>
      <c r="IQ80" s="55"/>
      <c r="IR80" s="55"/>
      <c r="IS80" s="55"/>
      <c r="IT80" s="55"/>
      <c r="IU80" s="55"/>
      <c r="IV80" s="55"/>
      <c r="IW80" s="55"/>
    </row>
    <row r="81" spans="1:257" ht="13.5" customHeight="1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/>
      <c r="GS81" s="55"/>
      <c r="GT81" s="55"/>
      <c r="GU81" s="55"/>
      <c r="GV81" s="55"/>
      <c r="GW81" s="55"/>
      <c r="GX81" s="55"/>
      <c r="GY81" s="55"/>
      <c r="GZ81" s="55"/>
      <c r="HA81" s="55"/>
      <c r="HB81" s="55"/>
      <c r="HC81" s="55"/>
      <c r="HD81" s="55"/>
      <c r="HE81" s="55"/>
      <c r="HF81" s="55"/>
      <c r="HG81" s="55"/>
      <c r="HH81" s="55"/>
      <c r="HI81" s="55"/>
      <c r="HJ81" s="55"/>
      <c r="HK81" s="55"/>
      <c r="HL81" s="55"/>
      <c r="HM81" s="55"/>
      <c r="HN81" s="55"/>
      <c r="HO81" s="55"/>
      <c r="HP81" s="55"/>
      <c r="HQ81" s="55"/>
      <c r="HR81" s="55"/>
      <c r="HS81" s="55"/>
      <c r="HT81" s="55"/>
      <c r="HU81" s="55"/>
      <c r="HV81" s="55"/>
      <c r="HW81" s="55"/>
      <c r="HX81" s="55"/>
      <c r="HY81" s="55"/>
      <c r="HZ81" s="55"/>
      <c r="IA81" s="55"/>
      <c r="IB81" s="55"/>
      <c r="IC81" s="55"/>
      <c r="ID81" s="55"/>
      <c r="IE81" s="55"/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/>
      <c r="IS81" s="55"/>
      <c r="IT81" s="55"/>
      <c r="IU81" s="55"/>
      <c r="IV81" s="55"/>
      <c r="IW81" s="55"/>
    </row>
    <row r="82" spans="1:257" ht="13.5" customHeight="1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/>
      <c r="GS82" s="55"/>
      <c r="GT82" s="55"/>
      <c r="GU82" s="55"/>
      <c r="GV82" s="55"/>
      <c r="GW82" s="55"/>
      <c r="GX82" s="55"/>
      <c r="GY82" s="55"/>
      <c r="GZ82" s="55"/>
      <c r="HA82" s="55"/>
      <c r="HB82" s="55"/>
      <c r="HC82" s="55"/>
      <c r="HD82" s="55"/>
      <c r="HE82" s="55"/>
      <c r="HF82" s="55"/>
      <c r="HG82" s="55"/>
      <c r="HH82" s="55"/>
      <c r="HI82" s="55"/>
      <c r="HJ82" s="55"/>
      <c r="HK82" s="55"/>
      <c r="HL82" s="55"/>
      <c r="HM82" s="55"/>
      <c r="HN82" s="55"/>
      <c r="HO82" s="55"/>
      <c r="HP82" s="55"/>
      <c r="HQ82" s="55"/>
      <c r="HR82" s="55"/>
      <c r="HS82" s="55"/>
      <c r="HT82" s="55"/>
      <c r="HU82" s="55"/>
      <c r="HV82" s="55"/>
      <c r="HW82" s="55"/>
      <c r="HX82" s="55"/>
      <c r="HY82" s="55"/>
      <c r="HZ82" s="55"/>
      <c r="IA82" s="55"/>
      <c r="IB82" s="55"/>
      <c r="IC82" s="55"/>
      <c r="ID82" s="55"/>
      <c r="IE82" s="55"/>
      <c r="IF82" s="55"/>
      <c r="IG82" s="55"/>
      <c r="IH82" s="55"/>
      <c r="II82" s="55"/>
      <c r="IJ82" s="55"/>
      <c r="IK82" s="55"/>
      <c r="IL82" s="55"/>
      <c r="IM82" s="55"/>
      <c r="IN82" s="55"/>
      <c r="IO82" s="55"/>
      <c r="IP82" s="55"/>
      <c r="IQ82" s="55"/>
      <c r="IR82" s="55"/>
      <c r="IS82" s="55"/>
      <c r="IT82" s="55"/>
      <c r="IU82" s="55"/>
      <c r="IV82" s="55"/>
      <c r="IW82" s="55"/>
    </row>
    <row r="83" spans="1:257" ht="13.5" customHeight="1">
      <c r="A83" s="54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/>
      <c r="GF83" s="55"/>
      <c r="GG83" s="55"/>
      <c r="GH83" s="55"/>
      <c r="GI83" s="55"/>
      <c r="GJ83" s="55"/>
      <c r="GK83" s="55"/>
      <c r="GL83" s="55"/>
      <c r="GM83" s="55"/>
      <c r="GN83" s="55"/>
      <c r="GO83" s="55"/>
      <c r="GP83" s="55"/>
      <c r="GQ83" s="55"/>
      <c r="GR83" s="55"/>
      <c r="GS83" s="55"/>
      <c r="GT83" s="55"/>
      <c r="GU83" s="55"/>
      <c r="GV83" s="55"/>
      <c r="GW83" s="55"/>
      <c r="GX83" s="55"/>
      <c r="GY83" s="55"/>
      <c r="GZ83" s="55"/>
      <c r="HA83" s="55"/>
      <c r="HB83" s="55"/>
      <c r="HC83" s="55"/>
      <c r="HD83" s="55"/>
      <c r="HE83" s="55"/>
      <c r="HF83" s="55"/>
      <c r="HG83" s="55"/>
      <c r="HH83" s="55"/>
      <c r="HI83" s="55"/>
      <c r="HJ83" s="55"/>
      <c r="HK83" s="55"/>
      <c r="HL83" s="55"/>
      <c r="HM83" s="55"/>
      <c r="HN83" s="55"/>
      <c r="HO83" s="55"/>
      <c r="HP83" s="55"/>
      <c r="HQ83" s="55"/>
      <c r="HR83" s="55"/>
      <c r="HS83" s="55"/>
      <c r="HT83" s="55"/>
      <c r="HU83" s="55"/>
      <c r="HV83" s="55"/>
      <c r="HW83" s="55"/>
      <c r="HX83" s="55"/>
      <c r="HY83" s="55"/>
      <c r="HZ83" s="55"/>
      <c r="IA83" s="55"/>
      <c r="IB83" s="55"/>
      <c r="IC83" s="55"/>
      <c r="ID83" s="55"/>
      <c r="IE83" s="55"/>
      <c r="IF83" s="55"/>
      <c r="IG83" s="55"/>
      <c r="IH83" s="55"/>
      <c r="II83" s="55"/>
      <c r="IJ83" s="55"/>
      <c r="IK83" s="55"/>
      <c r="IL83" s="55"/>
      <c r="IM83" s="55"/>
      <c r="IN83" s="55"/>
      <c r="IO83" s="55"/>
      <c r="IP83" s="55"/>
      <c r="IQ83" s="55"/>
      <c r="IR83" s="55"/>
      <c r="IS83" s="55"/>
      <c r="IT83" s="55"/>
      <c r="IU83" s="55"/>
      <c r="IV83" s="55"/>
      <c r="IW83" s="55"/>
    </row>
    <row r="84" spans="1:257" ht="13.5" customHeight="1">
      <c r="A84" s="54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K84" s="55"/>
      <c r="FL84" s="55"/>
      <c r="FM84" s="55"/>
      <c r="FN84" s="55"/>
      <c r="FO84" s="55"/>
      <c r="FP84" s="55"/>
      <c r="FQ84" s="55"/>
      <c r="FR84" s="55"/>
      <c r="FS84" s="55"/>
      <c r="FT84" s="55"/>
      <c r="FU84" s="55"/>
      <c r="FV84" s="55"/>
      <c r="FW84" s="55"/>
      <c r="FX84" s="55"/>
      <c r="FY84" s="55"/>
      <c r="FZ84" s="55"/>
      <c r="GA84" s="55"/>
      <c r="GB84" s="55"/>
      <c r="GC84" s="55"/>
      <c r="GD84" s="55"/>
      <c r="GE84" s="55"/>
      <c r="GF84" s="55"/>
      <c r="GG84" s="55"/>
      <c r="GH84" s="55"/>
      <c r="GI84" s="55"/>
      <c r="GJ84" s="55"/>
      <c r="GK84" s="55"/>
      <c r="GL84" s="55"/>
      <c r="GM84" s="55"/>
      <c r="GN84" s="55"/>
      <c r="GO84" s="55"/>
      <c r="GP84" s="55"/>
      <c r="GQ84" s="55"/>
      <c r="GR84" s="55"/>
      <c r="GS84" s="55"/>
      <c r="GT84" s="55"/>
      <c r="GU84" s="55"/>
      <c r="GV84" s="55"/>
      <c r="GW84" s="55"/>
      <c r="GX84" s="55"/>
      <c r="GY84" s="55"/>
      <c r="GZ84" s="55"/>
      <c r="HA84" s="55"/>
      <c r="HB84" s="55"/>
      <c r="HC84" s="55"/>
      <c r="HD84" s="55"/>
      <c r="HE84" s="55"/>
      <c r="HF84" s="55"/>
      <c r="HG84" s="55"/>
      <c r="HH84" s="55"/>
      <c r="HI84" s="55"/>
      <c r="HJ84" s="55"/>
      <c r="HK84" s="55"/>
      <c r="HL84" s="55"/>
      <c r="HM84" s="55"/>
      <c r="HN84" s="55"/>
      <c r="HO84" s="55"/>
      <c r="HP84" s="55"/>
      <c r="HQ84" s="55"/>
      <c r="HR84" s="55"/>
      <c r="HS84" s="55"/>
      <c r="HT84" s="55"/>
      <c r="HU84" s="55"/>
      <c r="HV84" s="55"/>
      <c r="HW84" s="55"/>
      <c r="HX84" s="55"/>
      <c r="HY84" s="55"/>
      <c r="HZ84" s="55"/>
      <c r="IA84" s="55"/>
      <c r="IB84" s="55"/>
      <c r="IC84" s="55"/>
      <c r="ID84" s="55"/>
      <c r="IE84" s="55"/>
      <c r="IF84" s="55"/>
      <c r="IG84" s="55"/>
      <c r="IH84" s="55"/>
      <c r="II84" s="55"/>
      <c r="IJ84" s="55"/>
      <c r="IK84" s="55"/>
      <c r="IL84" s="55"/>
      <c r="IM84" s="55"/>
      <c r="IN84" s="55"/>
      <c r="IO84" s="55"/>
      <c r="IP84" s="55"/>
      <c r="IQ84" s="55"/>
      <c r="IR84" s="55"/>
      <c r="IS84" s="55"/>
      <c r="IT84" s="55"/>
      <c r="IU84" s="55"/>
      <c r="IV84" s="55"/>
      <c r="IW84" s="55"/>
    </row>
    <row r="85" spans="1:257" ht="13.5" customHeight="1">
      <c r="A85" s="54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K85" s="55"/>
      <c r="FL85" s="55"/>
      <c r="FM85" s="55"/>
      <c r="FN85" s="55"/>
      <c r="FO85" s="55"/>
      <c r="FP85" s="55"/>
      <c r="FQ85" s="55"/>
      <c r="FR85" s="55"/>
      <c r="FS85" s="55"/>
      <c r="FT85" s="55"/>
      <c r="FU85" s="55"/>
      <c r="FV85" s="55"/>
      <c r="FW85" s="55"/>
      <c r="FX85" s="55"/>
      <c r="FY85" s="55"/>
      <c r="FZ85" s="55"/>
      <c r="GA85" s="55"/>
      <c r="GB85" s="55"/>
      <c r="GC85" s="55"/>
      <c r="GD85" s="55"/>
      <c r="GE85" s="55"/>
      <c r="GF85" s="55"/>
      <c r="GG85" s="55"/>
      <c r="GH85" s="55"/>
      <c r="GI85" s="55"/>
      <c r="GJ85" s="55"/>
      <c r="GK85" s="55"/>
      <c r="GL85" s="55"/>
      <c r="GM85" s="55"/>
      <c r="GN85" s="55"/>
      <c r="GO85" s="55"/>
      <c r="GP85" s="55"/>
      <c r="GQ85" s="55"/>
      <c r="GR85" s="55"/>
      <c r="GS85" s="55"/>
      <c r="GT85" s="55"/>
      <c r="GU85" s="55"/>
      <c r="GV85" s="55"/>
      <c r="GW85" s="55"/>
      <c r="GX85" s="55"/>
      <c r="GY85" s="55"/>
      <c r="GZ85" s="55"/>
      <c r="HA85" s="55"/>
      <c r="HB85" s="55"/>
      <c r="HC85" s="55"/>
      <c r="HD85" s="55"/>
      <c r="HE85" s="55"/>
      <c r="HF85" s="55"/>
      <c r="HG85" s="55"/>
      <c r="HH85" s="55"/>
      <c r="HI85" s="55"/>
      <c r="HJ85" s="55"/>
      <c r="HK85" s="55"/>
      <c r="HL85" s="55"/>
      <c r="HM85" s="55"/>
      <c r="HN85" s="55"/>
      <c r="HO85" s="55"/>
      <c r="HP85" s="55"/>
      <c r="HQ85" s="55"/>
      <c r="HR85" s="55"/>
      <c r="HS85" s="55"/>
      <c r="HT85" s="55"/>
      <c r="HU85" s="55"/>
      <c r="HV85" s="55"/>
      <c r="HW85" s="55"/>
      <c r="HX85" s="55"/>
      <c r="HY85" s="55"/>
      <c r="HZ85" s="55"/>
      <c r="IA85" s="55"/>
      <c r="IB85" s="55"/>
      <c r="IC85" s="55"/>
      <c r="ID85" s="55"/>
      <c r="IE85" s="55"/>
      <c r="IF85" s="55"/>
      <c r="IG85" s="55"/>
      <c r="IH85" s="55"/>
      <c r="II85" s="55"/>
      <c r="IJ85" s="55"/>
      <c r="IK85" s="55"/>
      <c r="IL85" s="55"/>
      <c r="IM85" s="55"/>
      <c r="IN85" s="55"/>
      <c r="IO85" s="55"/>
      <c r="IP85" s="55"/>
      <c r="IQ85" s="55"/>
      <c r="IR85" s="55"/>
      <c r="IS85" s="55"/>
      <c r="IT85" s="55"/>
      <c r="IU85" s="55"/>
      <c r="IV85" s="55"/>
      <c r="IW85" s="55"/>
    </row>
    <row r="86" spans="1:257" ht="13.5" customHeight="1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/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/>
      <c r="GS86" s="55"/>
      <c r="GT86" s="55"/>
      <c r="GU86" s="55"/>
      <c r="GV86" s="55"/>
      <c r="GW86" s="55"/>
      <c r="GX86" s="55"/>
      <c r="GY86" s="55"/>
      <c r="GZ86" s="55"/>
      <c r="HA86" s="55"/>
      <c r="HB86" s="55"/>
      <c r="HC86" s="55"/>
      <c r="HD86" s="55"/>
      <c r="HE86" s="55"/>
      <c r="HF86" s="55"/>
      <c r="HG86" s="55"/>
      <c r="HH86" s="55"/>
      <c r="HI86" s="55"/>
      <c r="HJ86" s="55"/>
      <c r="HK86" s="55"/>
      <c r="HL86" s="55"/>
      <c r="HM86" s="55"/>
      <c r="HN86" s="55"/>
      <c r="HO86" s="55"/>
      <c r="HP86" s="55"/>
      <c r="HQ86" s="55"/>
      <c r="HR86" s="55"/>
      <c r="HS86" s="55"/>
      <c r="HT86" s="55"/>
      <c r="HU86" s="55"/>
      <c r="HV86" s="55"/>
      <c r="HW86" s="55"/>
      <c r="HX86" s="55"/>
      <c r="HY86" s="55"/>
      <c r="HZ86" s="55"/>
      <c r="IA86" s="55"/>
      <c r="IB86" s="55"/>
      <c r="IC86" s="55"/>
      <c r="ID86" s="55"/>
      <c r="IE86" s="55"/>
      <c r="IF86" s="55"/>
      <c r="IG86" s="55"/>
      <c r="IH86" s="55"/>
      <c r="II86" s="55"/>
      <c r="IJ86" s="55"/>
      <c r="IK86" s="55"/>
      <c r="IL86" s="55"/>
      <c r="IM86" s="55"/>
      <c r="IN86" s="55"/>
      <c r="IO86" s="55"/>
      <c r="IP86" s="55"/>
      <c r="IQ86" s="55"/>
      <c r="IR86" s="55"/>
      <c r="IS86" s="55"/>
      <c r="IT86" s="55"/>
      <c r="IU86" s="55"/>
      <c r="IV86" s="55"/>
      <c r="IW86" s="55"/>
    </row>
    <row r="87" spans="1:257" ht="13.5" customHeight="1">
      <c r="A87" s="54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</row>
    <row r="88" spans="1:257" ht="13.5" customHeight="1">
      <c r="A88" s="54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</row>
    <row r="89" spans="1:257" ht="13.5" customHeight="1">
      <c r="A89" s="54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</row>
    <row r="90" spans="1:257" ht="13.5" customHeight="1">
      <c r="A90" s="54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</row>
    <row r="91" spans="1:257" ht="13.5" customHeight="1">
      <c r="A91" s="54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</row>
    <row r="92" spans="1:257" ht="13.5" customHeight="1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</row>
    <row r="93" spans="1:257" ht="13.5" customHeight="1">
      <c r="A93" s="54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</row>
    <row r="94" spans="1:257" ht="13.5" customHeight="1">
      <c r="A94" s="54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</row>
    <row r="95" spans="1:257" ht="13.5" customHeight="1">
      <c r="A95" s="54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</row>
    <row r="96" spans="1:257" ht="13.5" customHeight="1">
      <c r="A96" s="54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</row>
    <row r="97" spans="1:257" ht="13.5" customHeight="1">
      <c r="A97" s="54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</row>
    <row r="98" spans="1:257" ht="13.5" customHeight="1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  <c r="IU98" s="55"/>
      <c r="IV98" s="55"/>
      <c r="IW98" s="55"/>
    </row>
    <row r="99" spans="1:257" ht="13.5" customHeight="1">
      <c r="A99" s="54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</row>
    <row r="100" spans="1:257" ht="13.5" customHeight="1">
      <c r="A100" s="54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  <c r="IW100" s="55"/>
    </row>
    <row r="101" spans="1:257" ht="13.5" customHeight="1">
      <c r="A101" s="54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  <c r="IU101" s="55"/>
      <c r="IV101" s="55"/>
      <c r="IW101" s="55"/>
    </row>
    <row r="102" spans="1:257" ht="13.5" customHeight="1">
      <c r="A102" s="54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  <c r="IU102" s="55"/>
      <c r="IV102" s="55"/>
      <c r="IW102" s="55"/>
    </row>
    <row r="103" spans="1:257" ht="13.5" customHeight="1">
      <c r="A103" s="54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  <c r="IU103" s="55"/>
      <c r="IV103" s="55"/>
      <c r="IW103" s="55"/>
    </row>
    <row r="104" spans="1:257" ht="13.5" customHeight="1">
      <c r="A104" s="54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  <c r="IU104" s="55"/>
      <c r="IV104" s="55"/>
      <c r="IW104" s="55"/>
    </row>
    <row r="105" spans="1:257" ht="13.5" customHeight="1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  <c r="IU105" s="55"/>
      <c r="IV105" s="55"/>
      <c r="IW105" s="55"/>
    </row>
    <row r="106" spans="1:257" ht="13.5" customHeight="1">
      <c r="A106" s="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  <c r="IU106" s="55"/>
      <c r="IV106" s="55"/>
      <c r="IW106" s="55"/>
    </row>
    <row r="107" spans="1:257" ht="13.5" customHeight="1">
      <c r="A107" s="54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/>
      <c r="EF107" s="55"/>
      <c r="EG107" s="55"/>
      <c r="EH107" s="55"/>
      <c r="EI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K107" s="55"/>
      <c r="FL107" s="55"/>
      <c r="FM107" s="55"/>
      <c r="FN107" s="55"/>
      <c r="FO107" s="55"/>
      <c r="FP107" s="55"/>
      <c r="FQ107" s="55"/>
      <c r="FR107" s="55"/>
      <c r="FS107" s="55"/>
      <c r="FT107" s="55"/>
      <c r="FU107" s="55"/>
      <c r="FV107" s="55"/>
      <c r="FW107" s="55"/>
      <c r="FX107" s="55"/>
      <c r="FY107" s="55"/>
      <c r="FZ107" s="55"/>
      <c r="GA107" s="55"/>
      <c r="GB107" s="55"/>
      <c r="GC107" s="55"/>
      <c r="GD107" s="55"/>
      <c r="GE107" s="55"/>
      <c r="GF107" s="55"/>
      <c r="GG107" s="55"/>
      <c r="GH107" s="55"/>
      <c r="GI107" s="55"/>
      <c r="GJ107" s="55"/>
      <c r="GK107" s="55"/>
      <c r="GL107" s="55"/>
      <c r="GM107" s="55"/>
      <c r="GN107" s="55"/>
      <c r="GO107" s="55"/>
      <c r="GP107" s="55"/>
      <c r="GQ107" s="55"/>
      <c r="GR107" s="55"/>
      <c r="GS107" s="55"/>
      <c r="GT107" s="55"/>
      <c r="GU107" s="55"/>
      <c r="GV107" s="55"/>
      <c r="GW107" s="55"/>
      <c r="GX107" s="55"/>
      <c r="GY107" s="55"/>
      <c r="GZ107" s="55"/>
      <c r="HA107" s="55"/>
      <c r="HB107" s="55"/>
      <c r="HC107" s="55"/>
      <c r="HD107" s="55"/>
      <c r="HE107" s="55"/>
      <c r="HF107" s="55"/>
      <c r="HG107" s="55"/>
      <c r="HH107" s="55"/>
      <c r="HI107" s="55"/>
      <c r="HJ107" s="55"/>
      <c r="HK107" s="55"/>
      <c r="HL107" s="55"/>
      <c r="HM107" s="55"/>
      <c r="HN107" s="55"/>
      <c r="HO107" s="55"/>
      <c r="HP107" s="55"/>
      <c r="HQ107" s="55"/>
      <c r="HR107" s="55"/>
      <c r="HS107" s="55"/>
      <c r="HT107" s="55"/>
      <c r="HU107" s="55"/>
      <c r="HV107" s="55"/>
      <c r="HW107" s="55"/>
      <c r="HX107" s="55"/>
      <c r="HY107" s="55"/>
      <c r="HZ107" s="55"/>
      <c r="IA107" s="55"/>
      <c r="IB107" s="55"/>
      <c r="IC107" s="55"/>
      <c r="ID107" s="55"/>
      <c r="IE107" s="55"/>
      <c r="IF107" s="55"/>
      <c r="IG107" s="55"/>
      <c r="IH107" s="55"/>
      <c r="II107" s="55"/>
      <c r="IJ107" s="55"/>
      <c r="IK107" s="55"/>
      <c r="IL107" s="55"/>
      <c r="IM107" s="55"/>
      <c r="IN107" s="55"/>
      <c r="IO107" s="55"/>
      <c r="IP107" s="55"/>
      <c r="IQ107" s="55"/>
      <c r="IR107" s="55"/>
      <c r="IS107" s="55"/>
      <c r="IT107" s="55"/>
      <c r="IU107" s="55"/>
      <c r="IV107" s="55"/>
      <c r="IW107" s="55"/>
    </row>
    <row r="108" spans="1:257" ht="13.5" customHeight="1">
      <c r="A108" s="54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K108" s="55"/>
      <c r="FL108" s="55"/>
      <c r="FM108" s="55"/>
      <c r="FN108" s="55"/>
      <c r="FO108" s="55"/>
      <c r="FP108" s="55"/>
      <c r="FQ108" s="55"/>
      <c r="FR108" s="55"/>
      <c r="FS108" s="55"/>
      <c r="FT108" s="55"/>
      <c r="FU108" s="55"/>
      <c r="FV108" s="55"/>
      <c r="FW108" s="55"/>
      <c r="FX108" s="55"/>
      <c r="FY108" s="55"/>
      <c r="FZ108" s="55"/>
      <c r="GA108" s="55"/>
      <c r="GB108" s="55"/>
      <c r="GC108" s="55"/>
      <c r="GD108" s="55"/>
      <c r="GE108" s="55"/>
      <c r="GF108" s="55"/>
      <c r="GG108" s="55"/>
      <c r="GH108" s="55"/>
      <c r="GI108" s="55"/>
      <c r="GJ108" s="55"/>
      <c r="GK108" s="55"/>
      <c r="GL108" s="55"/>
      <c r="GM108" s="55"/>
      <c r="GN108" s="55"/>
      <c r="GO108" s="55"/>
      <c r="GP108" s="55"/>
      <c r="GQ108" s="55"/>
      <c r="GR108" s="55"/>
      <c r="GS108" s="55"/>
      <c r="GT108" s="55"/>
      <c r="GU108" s="55"/>
      <c r="GV108" s="55"/>
      <c r="GW108" s="55"/>
      <c r="GX108" s="55"/>
      <c r="GY108" s="55"/>
      <c r="GZ108" s="55"/>
      <c r="HA108" s="55"/>
      <c r="HB108" s="55"/>
      <c r="HC108" s="55"/>
      <c r="HD108" s="55"/>
      <c r="HE108" s="55"/>
      <c r="HF108" s="55"/>
      <c r="HG108" s="55"/>
      <c r="HH108" s="55"/>
      <c r="HI108" s="55"/>
      <c r="HJ108" s="55"/>
      <c r="HK108" s="55"/>
      <c r="HL108" s="55"/>
      <c r="HM108" s="55"/>
      <c r="HN108" s="55"/>
      <c r="HO108" s="55"/>
      <c r="HP108" s="55"/>
      <c r="HQ108" s="55"/>
      <c r="HR108" s="55"/>
      <c r="HS108" s="55"/>
      <c r="HT108" s="55"/>
      <c r="HU108" s="55"/>
      <c r="HV108" s="55"/>
      <c r="HW108" s="55"/>
      <c r="HX108" s="55"/>
      <c r="HY108" s="55"/>
      <c r="HZ108" s="55"/>
      <c r="IA108" s="55"/>
      <c r="IB108" s="55"/>
      <c r="IC108" s="55"/>
      <c r="ID108" s="55"/>
      <c r="IE108" s="55"/>
      <c r="IF108" s="55"/>
      <c r="IG108" s="55"/>
      <c r="IH108" s="55"/>
      <c r="II108" s="55"/>
      <c r="IJ108" s="55"/>
      <c r="IK108" s="55"/>
      <c r="IL108" s="55"/>
      <c r="IM108" s="55"/>
      <c r="IN108" s="55"/>
      <c r="IO108" s="55"/>
      <c r="IP108" s="55"/>
      <c r="IQ108" s="55"/>
      <c r="IR108" s="55"/>
      <c r="IS108" s="55"/>
      <c r="IT108" s="55"/>
      <c r="IU108" s="55"/>
      <c r="IV108" s="55"/>
      <c r="IW108" s="55"/>
    </row>
    <row r="109" spans="1:257" ht="13.5" customHeight="1">
      <c r="A109" s="54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</row>
    <row r="110" spans="1:257" ht="13.5" customHeight="1">
      <c r="A110" s="54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</row>
    <row r="111" spans="1:257" ht="13.5" customHeight="1">
      <c r="A111" s="54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</row>
    <row r="112" spans="1:257" ht="13.5" customHeight="1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K112" s="55"/>
      <c r="FL112" s="55"/>
      <c r="FM112" s="55"/>
      <c r="FN112" s="55"/>
      <c r="FO112" s="55"/>
      <c r="FP112" s="55"/>
      <c r="FQ112" s="55"/>
      <c r="FR112" s="55"/>
      <c r="FS112" s="55"/>
      <c r="FT112" s="55"/>
      <c r="FU112" s="55"/>
      <c r="FV112" s="55"/>
      <c r="FW112" s="55"/>
      <c r="FX112" s="55"/>
      <c r="FY112" s="55"/>
      <c r="FZ112" s="55"/>
      <c r="GA112" s="55"/>
      <c r="GB112" s="55"/>
      <c r="GC112" s="55"/>
      <c r="GD112" s="55"/>
      <c r="GE112" s="55"/>
      <c r="GF112" s="55"/>
      <c r="GG112" s="55"/>
      <c r="GH112" s="55"/>
      <c r="GI112" s="55"/>
      <c r="GJ112" s="55"/>
      <c r="GK112" s="55"/>
      <c r="GL112" s="55"/>
      <c r="GM112" s="55"/>
      <c r="GN112" s="55"/>
      <c r="GO112" s="55"/>
      <c r="GP112" s="55"/>
      <c r="GQ112" s="55"/>
      <c r="GR112" s="55"/>
      <c r="GS112" s="55"/>
      <c r="GT112" s="55"/>
      <c r="GU112" s="55"/>
      <c r="GV112" s="55"/>
      <c r="GW112" s="55"/>
      <c r="GX112" s="55"/>
      <c r="GY112" s="55"/>
      <c r="GZ112" s="55"/>
      <c r="HA112" s="55"/>
      <c r="HB112" s="55"/>
      <c r="HC112" s="55"/>
      <c r="HD112" s="55"/>
      <c r="HE112" s="55"/>
      <c r="HF112" s="55"/>
      <c r="HG112" s="55"/>
      <c r="HH112" s="55"/>
      <c r="HI112" s="55"/>
      <c r="HJ112" s="55"/>
      <c r="HK112" s="55"/>
      <c r="HL112" s="55"/>
      <c r="HM112" s="55"/>
      <c r="HN112" s="55"/>
      <c r="HO112" s="55"/>
      <c r="HP112" s="55"/>
      <c r="HQ112" s="55"/>
      <c r="HR112" s="55"/>
      <c r="HS112" s="55"/>
      <c r="HT112" s="55"/>
      <c r="HU112" s="55"/>
      <c r="HV112" s="55"/>
      <c r="HW112" s="55"/>
      <c r="HX112" s="55"/>
      <c r="HY112" s="55"/>
      <c r="HZ112" s="55"/>
      <c r="IA112" s="55"/>
      <c r="IB112" s="55"/>
      <c r="IC112" s="55"/>
      <c r="ID112" s="55"/>
      <c r="IE112" s="55"/>
      <c r="IF112" s="55"/>
      <c r="IG112" s="55"/>
      <c r="IH112" s="55"/>
      <c r="II112" s="55"/>
      <c r="IJ112" s="55"/>
      <c r="IK112" s="55"/>
      <c r="IL112" s="55"/>
      <c r="IM112" s="55"/>
      <c r="IN112" s="55"/>
      <c r="IO112" s="55"/>
      <c r="IP112" s="55"/>
      <c r="IQ112" s="55"/>
      <c r="IR112" s="55"/>
      <c r="IS112" s="55"/>
      <c r="IT112" s="55"/>
      <c r="IU112" s="55"/>
      <c r="IV112" s="55"/>
      <c r="IW112" s="55"/>
    </row>
    <row r="113" spans="1:257" ht="13.5" customHeight="1">
      <c r="A113" s="54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</row>
    <row r="114" spans="1:257" ht="13.5" customHeight="1">
      <c r="A114" s="54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  <c r="IU114" s="55"/>
      <c r="IV114" s="55"/>
      <c r="IW114" s="55"/>
    </row>
    <row r="115" spans="1:257" ht="13.5" customHeight="1">
      <c r="A115" s="54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  <c r="IU115" s="55"/>
      <c r="IV115" s="55"/>
      <c r="IW115" s="55"/>
    </row>
    <row r="116" spans="1:257" ht="13.5" customHeight="1">
      <c r="A116" s="54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/>
      <c r="EH116" s="55"/>
      <c r="EI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K116" s="55"/>
      <c r="FL116" s="55"/>
      <c r="FM116" s="55"/>
      <c r="FN116" s="55"/>
      <c r="FO116" s="55"/>
      <c r="FP116" s="55"/>
      <c r="FQ116" s="55"/>
      <c r="FR116" s="55"/>
      <c r="FS116" s="55"/>
      <c r="FT116" s="55"/>
      <c r="FU116" s="55"/>
      <c r="FV116" s="55"/>
      <c r="FW116" s="55"/>
      <c r="FX116" s="55"/>
      <c r="FY116" s="55"/>
      <c r="FZ116" s="55"/>
      <c r="GA116" s="55"/>
      <c r="GB116" s="55"/>
      <c r="GC116" s="55"/>
      <c r="GD116" s="55"/>
      <c r="GE116" s="55"/>
      <c r="GF116" s="55"/>
      <c r="GG116" s="55"/>
      <c r="GH116" s="55"/>
      <c r="GI116" s="55"/>
      <c r="GJ116" s="55"/>
      <c r="GK116" s="55"/>
      <c r="GL116" s="55"/>
      <c r="GM116" s="55"/>
      <c r="GN116" s="55"/>
      <c r="GO116" s="55"/>
      <c r="GP116" s="55"/>
      <c r="GQ116" s="55"/>
      <c r="GR116" s="55"/>
      <c r="GS116" s="55"/>
      <c r="GT116" s="55"/>
      <c r="GU116" s="55"/>
      <c r="GV116" s="55"/>
      <c r="GW116" s="55"/>
      <c r="GX116" s="55"/>
      <c r="GY116" s="55"/>
      <c r="GZ116" s="55"/>
      <c r="HA116" s="55"/>
      <c r="HB116" s="55"/>
      <c r="HC116" s="55"/>
      <c r="HD116" s="55"/>
      <c r="HE116" s="55"/>
      <c r="HF116" s="55"/>
      <c r="HG116" s="55"/>
      <c r="HH116" s="55"/>
      <c r="HI116" s="55"/>
      <c r="HJ116" s="55"/>
      <c r="HK116" s="55"/>
      <c r="HL116" s="55"/>
      <c r="HM116" s="55"/>
      <c r="HN116" s="55"/>
      <c r="HO116" s="55"/>
      <c r="HP116" s="55"/>
      <c r="HQ116" s="55"/>
      <c r="HR116" s="55"/>
      <c r="HS116" s="55"/>
      <c r="HT116" s="55"/>
      <c r="HU116" s="55"/>
      <c r="HV116" s="55"/>
      <c r="HW116" s="55"/>
      <c r="HX116" s="55"/>
      <c r="HY116" s="55"/>
      <c r="HZ116" s="55"/>
      <c r="IA116" s="55"/>
      <c r="IB116" s="55"/>
      <c r="IC116" s="55"/>
      <c r="ID116" s="55"/>
      <c r="IE116" s="55"/>
      <c r="IF116" s="55"/>
      <c r="IG116" s="55"/>
      <c r="IH116" s="55"/>
      <c r="II116" s="55"/>
      <c r="IJ116" s="55"/>
      <c r="IK116" s="55"/>
      <c r="IL116" s="55"/>
      <c r="IM116" s="55"/>
      <c r="IN116" s="55"/>
      <c r="IO116" s="55"/>
      <c r="IP116" s="55"/>
      <c r="IQ116" s="55"/>
      <c r="IR116" s="55"/>
      <c r="IS116" s="55"/>
      <c r="IT116" s="55"/>
      <c r="IU116" s="55"/>
      <c r="IV116" s="55"/>
      <c r="IW116" s="55"/>
    </row>
    <row r="117" spans="1:257" ht="13.5" customHeight="1">
      <c r="A117" s="54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/>
      <c r="EH117" s="55"/>
      <c r="EI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K117" s="55"/>
      <c r="FL117" s="55"/>
      <c r="FM117" s="55"/>
      <c r="FN117" s="55"/>
      <c r="FO117" s="55"/>
      <c r="FP117" s="55"/>
      <c r="FQ117" s="55"/>
      <c r="FR117" s="55"/>
      <c r="FS117" s="55"/>
      <c r="FT117" s="55"/>
      <c r="FU117" s="55"/>
      <c r="FV117" s="55"/>
      <c r="FW117" s="55"/>
      <c r="FX117" s="55"/>
      <c r="FY117" s="55"/>
      <c r="FZ117" s="55"/>
      <c r="GA117" s="55"/>
      <c r="GB117" s="55"/>
      <c r="GC117" s="55"/>
      <c r="GD117" s="55"/>
      <c r="GE117" s="55"/>
      <c r="GF117" s="55"/>
      <c r="GG117" s="55"/>
      <c r="GH117" s="55"/>
      <c r="GI117" s="55"/>
      <c r="GJ117" s="55"/>
      <c r="GK117" s="55"/>
      <c r="GL117" s="55"/>
      <c r="GM117" s="55"/>
      <c r="GN117" s="55"/>
      <c r="GO117" s="55"/>
      <c r="GP117" s="55"/>
      <c r="GQ117" s="55"/>
      <c r="GR117" s="55"/>
      <c r="GS117" s="55"/>
      <c r="GT117" s="55"/>
      <c r="GU117" s="55"/>
      <c r="GV117" s="55"/>
      <c r="GW117" s="55"/>
      <c r="GX117" s="55"/>
      <c r="GY117" s="55"/>
      <c r="GZ117" s="55"/>
      <c r="HA117" s="55"/>
      <c r="HB117" s="55"/>
      <c r="HC117" s="55"/>
      <c r="HD117" s="55"/>
      <c r="HE117" s="55"/>
      <c r="HF117" s="55"/>
      <c r="HG117" s="55"/>
      <c r="HH117" s="55"/>
      <c r="HI117" s="55"/>
      <c r="HJ117" s="55"/>
      <c r="HK117" s="55"/>
      <c r="HL117" s="55"/>
      <c r="HM117" s="55"/>
      <c r="HN117" s="55"/>
      <c r="HO117" s="55"/>
      <c r="HP117" s="55"/>
      <c r="HQ117" s="55"/>
      <c r="HR117" s="55"/>
      <c r="HS117" s="55"/>
      <c r="HT117" s="55"/>
      <c r="HU117" s="55"/>
      <c r="HV117" s="55"/>
      <c r="HW117" s="55"/>
      <c r="HX117" s="55"/>
      <c r="HY117" s="55"/>
      <c r="HZ117" s="55"/>
      <c r="IA117" s="55"/>
      <c r="IB117" s="55"/>
      <c r="IC117" s="55"/>
      <c r="ID117" s="55"/>
      <c r="IE117" s="55"/>
      <c r="IF117" s="55"/>
      <c r="IG117" s="55"/>
      <c r="IH117" s="55"/>
      <c r="II117" s="55"/>
      <c r="IJ117" s="55"/>
      <c r="IK117" s="55"/>
      <c r="IL117" s="55"/>
      <c r="IM117" s="55"/>
      <c r="IN117" s="55"/>
      <c r="IO117" s="55"/>
      <c r="IP117" s="55"/>
      <c r="IQ117" s="55"/>
      <c r="IR117" s="55"/>
      <c r="IS117" s="55"/>
      <c r="IT117" s="55"/>
      <c r="IU117" s="55"/>
      <c r="IV117" s="55"/>
      <c r="IW117" s="55"/>
    </row>
    <row r="118" spans="1:257" ht="13.5" customHeight="1">
      <c r="A118" s="54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/>
      <c r="EH118" s="55"/>
      <c r="EI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K118" s="55"/>
      <c r="FL118" s="55"/>
      <c r="FM118" s="55"/>
      <c r="FN118" s="55"/>
      <c r="FO118" s="55"/>
      <c r="FP118" s="55"/>
      <c r="FQ118" s="55"/>
      <c r="FR118" s="55"/>
      <c r="FS118" s="55"/>
      <c r="FT118" s="55"/>
      <c r="FU118" s="55"/>
      <c r="FV118" s="55"/>
      <c r="FW118" s="55"/>
      <c r="FX118" s="55"/>
      <c r="FY118" s="55"/>
      <c r="FZ118" s="55"/>
      <c r="GA118" s="55"/>
      <c r="GB118" s="55"/>
      <c r="GC118" s="55"/>
      <c r="GD118" s="55"/>
      <c r="GE118" s="55"/>
      <c r="GF118" s="55"/>
      <c r="GG118" s="55"/>
      <c r="GH118" s="55"/>
      <c r="GI118" s="55"/>
      <c r="GJ118" s="55"/>
      <c r="GK118" s="55"/>
      <c r="GL118" s="55"/>
      <c r="GM118" s="55"/>
      <c r="GN118" s="55"/>
      <c r="GO118" s="55"/>
      <c r="GP118" s="55"/>
      <c r="GQ118" s="55"/>
      <c r="GR118" s="55"/>
      <c r="GS118" s="55"/>
      <c r="GT118" s="55"/>
      <c r="GU118" s="55"/>
      <c r="GV118" s="55"/>
      <c r="GW118" s="55"/>
      <c r="GX118" s="55"/>
      <c r="GY118" s="55"/>
      <c r="GZ118" s="55"/>
      <c r="HA118" s="55"/>
      <c r="HB118" s="55"/>
      <c r="HC118" s="55"/>
      <c r="HD118" s="55"/>
      <c r="HE118" s="55"/>
      <c r="HF118" s="55"/>
      <c r="HG118" s="55"/>
      <c r="HH118" s="55"/>
      <c r="HI118" s="55"/>
      <c r="HJ118" s="55"/>
      <c r="HK118" s="55"/>
      <c r="HL118" s="55"/>
      <c r="HM118" s="55"/>
      <c r="HN118" s="55"/>
      <c r="HO118" s="55"/>
      <c r="HP118" s="55"/>
      <c r="HQ118" s="55"/>
      <c r="HR118" s="55"/>
      <c r="HS118" s="55"/>
      <c r="HT118" s="55"/>
      <c r="HU118" s="55"/>
      <c r="HV118" s="55"/>
      <c r="HW118" s="55"/>
      <c r="HX118" s="55"/>
      <c r="HY118" s="55"/>
      <c r="HZ118" s="55"/>
      <c r="IA118" s="55"/>
      <c r="IB118" s="55"/>
      <c r="IC118" s="55"/>
      <c r="ID118" s="55"/>
      <c r="IE118" s="55"/>
      <c r="IF118" s="55"/>
      <c r="IG118" s="55"/>
      <c r="IH118" s="55"/>
      <c r="II118" s="55"/>
      <c r="IJ118" s="55"/>
      <c r="IK118" s="55"/>
      <c r="IL118" s="55"/>
      <c r="IM118" s="55"/>
      <c r="IN118" s="55"/>
      <c r="IO118" s="55"/>
      <c r="IP118" s="55"/>
      <c r="IQ118" s="55"/>
      <c r="IR118" s="55"/>
      <c r="IS118" s="55"/>
      <c r="IT118" s="55"/>
      <c r="IU118" s="55"/>
      <c r="IV118" s="55"/>
      <c r="IW118" s="55"/>
    </row>
    <row r="119" spans="1:257" ht="13.5" customHeight="1">
      <c r="A119" s="54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</row>
    <row r="120" spans="1:257" ht="13.5" customHeight="1">
      <c r="A120" s="54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/>
      <c r="EH120" s="55"/>
      <c r="EI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K120" s="55"/>
      <c r="FL120" s="55"/>
      <c r="FM120" s="55"/>
      <c r="FN120" s="55"/>
      <c r="FO120" s="55"/>
      <c r="FP120" s="55"/>
      <c r="FQ120" s="55"/>
      <c r="FR120" s="55"/>
      <c r="FS120" s="55"/>
      <c r="FT120" s="55"/>
      <c r="FU120" s="55"/>
      <c r="FV120" s="55"/>
      <c r="FW120" s="55"/>
      <c r="FX120" s="55"/>
      <c r="FY120" s="55"/>
      <c r="FZ120" s="55"/>
      <c r="GA120" s="55"/>
      <c r="GB120" s="55"/>
      <c r="GC120" s="55"/>
      <c r="GD120" s="55"/>
      <c r="GE120" s="55"/>
      <c r="GF120" s="55"/>
      <c r="GG120" s="55"/>
      <c r="GH120" s="55"/>
      <c r="GI120" s="55"/>
      <c r="GJ120" s="55"/>
      <c r="GK120" s="55"/>
      <c r="GL120" s="55"/>
      <c r="GM120" s="55"/>
      <c r="GN120" s="55"/>
      <c r="GO120" s="55"/>
      <c r="GP120" s="55"/>
      <c r="GQ120" s="55"/>
      <c r="GR120" s="55"/>
      <c r="GS120" s="55"/>
      <c r="GT120" s="55"/>
      <c r="GU120" s="55"/>
      <c r="GV120" s="55"/>
      <c r="GW120" s="55"/>
      <c r="GX120" s="55"/>
      <c r="GY120" s="55"/>
      <c r="GZ120" s="55"/>
      <c r="HA120" s="55"/>
      <c r="HB120" s="55"/>
      <c r="HC120" s="55"/>
      <c r="HD120" s="55"/>
      <c r="HE120" s="55"/>
      <c r="HF120" s="55"/>
      <c r="HG120" s="55"/>
      <c r="HH120" s="55"/>
      <c r="HI120" s="55"/>
      <c r="HJ120" s="55"/>
      <c r="HK120" s="55"/>
      <c r="HL120" s="55"/>
      <c r="HM120" s="55"/>
      <c r="HN120" s="55"/>
      <c r="HO120" s="55"/>
      <c r="HP120" s="55"/>
      <c r="HQ120" s="55"/>
      <c r="HR120" s="55"/>
      <c r="HS120" s="55"/>
      <c r="HT120" s="55"/>
      <c r="HU120" s="55"/>
      <c r="HV120" s="55"/>
      <c r="HW120" s="55"/>
      <c r="HX120" s="55"/>
      <c r="HY120" s="55"/>
      <c r="HZ120" s="55"/>
      <c r="IA120" s="55"/>
      <c r="IB120" s="55"/>
      <c r="IC120" s="55"/>
      <c r="ID120" s="55"/>
      <c r="IE120" s="55"/>
      <c r="IF120" s="55"/>
      <c r="IG120" s="55"/>
      <c r="IH120" s="55"/>
      <c r="II120" s="55"/>
      <c r="IJ120" s="55"/>
      <c r="IK120" s="55"/>
      <c r="IL120" s="55"/>
      <c r="IM120" s="55"/>
      <c r="IN120" s="55"/>
      <c r="IO120" s="55"/>
      <c r="IP120" s="55"/>
      <c r="IQ120" s="55"/>
      <c r="IR120" s="55"/>
      <c r="IS120" s="55"/>
      <c r="IT120" s="55"/>
      <c r="IU120" s="55"/>
      <c r="IV120" s="55"/>
      <c r="IW120" s="55"/>
    </row>
    <row r="121" spans="1:257" ht="13.5" customHeight="1">
      <c r="A121" s="54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55"/>
      <c r="GH121" s="55"/>
      <c r="GI121" s="55"/>
      <c r="GJ121" s="55"/>
      <c r="GK121" s="55"/>
      <c r="GL121" s="55"/>
      <c r="GM121" s="55"/>
      <c r="GN121" s="55"/>
      <c r="GO121" s="55"/>
      <c r="GP121" s="55"/>
      <c r="GQ121" s="55"/>
      <c r="GR121" s="55"/>
      <c r="GS121" s="55"/>
      <c r="GT121" s="55"/>
      <c r="GU121" s="55"/>
      <c r="GV121" s="55"/>
      <c r="GW121" s="55"/>
      <c r="GX121" s="55"/>
      <c r="GY121" s="55"/>
      <c r="GZ121" s="55"/>
      <c r="HA121" s="55"/>
      <c r="HB121" s="55"/>
      <c r="HC121" s="55"/>
      <c r="HD121" s="55"/>
      <c r="HE121" s="55"/>
      <c r="HF121" s="55"/>
      <c r="HG121" s="55"/>
      <c r="HH121" s="55"/>
      <c r="HI121" s="55"/>
      <c r="HJ121" s="55"/>
      <c r="HK121" s="55"/>
      <c r="HL121" s="55"/>
      <c r="HM121" s="55"/>
      <c r="HN121" s="55"/>
      <c r="HO121" s="55"/>
      <c r="HP121" s="55"/>
      <c r="HQ121" s="55"/>
      <c r="HR121" s="55"/>
      <c r="HS121" s="55"/>
      <c r="HT121" s="55"/>
      <c r="HU121" s="55"/>
      <c r="HV121" s="55"/>
      <c r="HW121" s="55"/>
      <c r="HX121" s="55"/>
      <c r="HY121" s="55"/>
      <c r="HZ121" s="55"/>
      <c r="IA121" s="55"/>
      <c r="IB121" s="55"/>
      <c r="IC121" s="55"/>
      <c r="ID121" s="55"/>
      <c r="IE121" s="55"/>
      <c r="IF121" s="55"/>
      <c r="IG121" s="55"/>
      <c r="IH121" s="55"/>
      <c r="II121" s="55"/>
      <c r="IJ121" s="55"/>
      <c r="IK121" s="55"/>
      <c r="IL121" s="55"/>
      <c r="IM121" s="55"/>
      <c r="IN121" s="55"/>
      <c r="IO121" s="55"/>
      <c r="IP121" s="55"/>
      <c r="IQ121" s="55"/>
      <c r="IR121" s="55"/>
      <c r="IS121" s="55"/>
      <c r="IT121" s="55"/>
      <c r="IU121" s="55"/>
      <c r="IV121" s="55"/>
      <c r="IW121" s="55"/>
    </row>
    <row r="122" spans="1:257" ht="13.5" customHeight="1">
      <c r="A122" s="5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K122" s="55"/>
      <c r="FL122" s="55"/>
      <c r="FM122" s="55"/>
      <c r="FN122" s="55"/>
      <c r="FO122" s="55"/>
      <c r="FP122" s="55"/>
      <c r="FQ122" s="55"/>
      <c r="FR122" s="55"/>
      <c r="FS122" s="55"/>
      <c r="FT122" s="55"/>
      <c r="FU122" s="55"/>
      <c r="FV122" s="55"/>
      <c r="FW122" s="55"/>
      <c r="FX122" s="55"/>
      <c r="FY122" s="55"/>
      <c r="FZ122" s="55"/>
      <c r="GA122" s="55"/>
      <c r="GB122" s="55"/>
      <c r="GC122" s="55"/>
      <c r="GD122" s="55"/>
      <c r="GE122" s="55"/>
      <c r="GF122" s="55"/>
      <c r="GG122" s="55"/>
      <c r="GH122" s="55"/>
      <c r="GI122" s="55"/>
      <c r="GJ122" s="55"/>
      <c r="GK122" s="55"/>
      <c r="GL122" s="55"/>
      <c r="GM122" s="55"/>
      <c r="GN122" s="55"/>
      <c r="GO122" s="55"/>
      <c r="GP122" s="55"/>
      <c r="GQ122" s="55"/>
      <c r="GR122" s="55"/>
      <c r="GS122" s="55"/>
      <c r="GT122" s="55"/>
      <c r="GU122" s="55"/>
      <c r="GV122" s="55"/>
      <c r="GW122" s="55"/>
      <c r="GX122" s="55"/>
      <c r="GY122" s="55"/>
      <c r="GZ122" s="55"/>
      <c r="HA122" s="55"/>
      <c r="HB122" s="55"/>
      <c r="HC122" s="55"/>
      <c r="HD122" s="55"/>
      <c r="HE122" s="55"/>
      <c r="HF122" s="55"/>
      <c r="HG122" s="55"/>
      <c r="HH122" s="55"/>
      <c r="HI122" s="55"/>
      <c r="HJ122" s="55"/>
      <c r="HK122" s="55"/>
      <c r="HL122" s="55"/>
      <c r="HM122" s="55"/>
      <c r="HN122" s="55"/>
      <c r="HO122" s="55"/>
      <c r="HP122" s="55"/>
      <c r="HQ122" s="55"/>
      <c r="HR122" s="55"/>
      <c r="HS122" s="55"/>
      <c r="HT122" s="55"/>
      <c r="HU122" s="55"/>
      <c r="HV122" s="55"/>
      <c r="HW122" s="55"/>
      <c r="HX122" s="55"/>
      <c r="HY122" s="55"/>
      <c r="HZ122" s="55"/>
      <c r="IA122" s="55"/>
      <c r="IB122" s="55"/>
      <c r="IC122" s="55"/>
      <c r="ID122" s="55"/>
      <c r="IE122" s="55"/>
      <c r="IF122" s="55"/>
      <c r="IG122" s="55"/>
      <c r="IH122" s="55"/>
      <c r="II122" s="55"/>
      <c r="IJ122" s="55"/>
      <c r="IK122" s="55"/>
      <c r="IL122" s="55"/>
      <c r="IM122" s="55"/>
      <c r="IN122" s="55"/>
      <c r="IO122" s="55"/>
      <c r="IP122" s="55"/>
      <c r="IQ122" s="55"/>
      <c r="IR122" s="55"/>
      <c r="IS122" s="55"/>
      <c r="IT122" s="55"/>
      <c r="IU122" s="55"/>
      <c r="IV122" s="55"/>
      <c r="IW122" s="55"/>
    </row>
    <row r="123" spans="1:257" ht="13.5" customHeight="1">
      <c r="A123" s="54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K123" s="55"/>
      <c r="FL123" s="55"/>
      <c r="FM123" s="55"/>
      <c r="FN123" s="55"/>
      <c r="FO123" s="55"/>
      <c r="FP123" s="55"/>
      <c r="FQ123" s="55"/>
      <c r="FR123" s="55"/>
      <c r="FS123" s="55"/>
      <c r="FT123" s="55"/>
      <c r="FU123" s="55"/>
      <c r="FV123" s="55"/>
      <c r="FW123" s="55"/>
      <c r="FX123" s="55"/>
      <c r="FY123" s="55"/>
      <c r="FZ123" s="55"/>
      <c r="GA123" s="55"/>
      <c r="GB123" s="55"/>
      <c r="GC123" s="55"/>
      <c r="GD123" s="55"/>
      <c r="GE123" s="55"/>
      <c r="GF123" s="55"/>
      <c r="GG123" s="55"/>
      <c r="GH123" s="55"/>
      <c r="GI123" s="55"/>
      <c r="GJ123" s="55"/>
      <c r="GK123" s="55"/>
      <c r="GL123" s="55"/>
      <c r="GM123" s="55"/>
      <c r="GN123" s="55"/>
      <c r="GO123" s="55"/>
      <c r="GP123" s="55"/>
      <c r="GQ123" s="55"/>
      <c r="GR123" s="55"/>
      <c r="GS123" s="55"/>
      <c r="GT123" s="55"/>
      <c r="GU123" s="55"/>
      <c r="GV123" s="55"/>
      <c r="GW123" s="55"/>
      <c r="GX123" s="55"/>
      <c r="GY123" s="55"/>
      <c r="GZ123" s="55"/>
      <c r="HA123" s="55"/>
      <c r="HB123" s="55"/>
      <c r="HC123" s="55"/>
      <c r="HD123" s="55"/>
      <c r="HE123" s="55"/>
      <c r="HF123" s="55"/>
      <c r="HG123" s="55"/>
      <c r="HH123" s="55"/>
      <c r="HI123" s="55"/>
      <c r="HJ123" s="55"/>
      <c r="HK123" s="55"/>
      <c r="HL123" s="55"/>
      <c r="HM123" s="55"/>
      <c r="HN123" s="55"/>
      <c r="HO123" s="55"/>
      <c r="HP123" s="55"/>
      <c r="HQ123" s="55"/>
      <c r="HR123" s="55"/>
      <c r="HS123" s="55"/>
      <c r="HT123" s="55"/>
      <c r="HU123" s="55"/>
      <c r="HV123" s="55"/>
      <c r="HW123" s="55"/>
      <c r="HX123" s="55"/>
      <c r="HY123" s="55"/>
      <c r="HZ123" s="55"/>
      <c r="IA123" s="55"/>
      <c r="IB123" s="55"/>
      <c r="IC123" s="55"/>
      <c r="ID123" s="55"/>
      <c r="IE123" s="55"/>
      <c r="IF123" s="55"/>
      <c r="IG123" s="55"/>
      <c r="IH123" s="55"/>
      <c r="II123" s="55"/>
      <c r="IJ123" s="55"/>
      <c r="IK123" s="55"/>
      <c r="IL123" s="55"/>
      <c r="IM123" s="55"/>
      <c r="IN123" s="55"/>
      <c r="IO123" s="55"/>
      <c r="IP123" s="55"/>
      <c r="IQ123" s="55"/>
      <c r="IR123" s="55"/>
      <c r="IS123" s="55"/>
      <c r="IT123" s="55"/>
      <c r="IU123" s="55"/>
      <c r="IV123" s="55"/>
      <c r="IW123" s="55"/>
    </row>
    <row r="124" spans="1:257" ht="13.5" customHeight="1">
      <c r="A124" s="54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  <c r="IW124" s="55"/>
    </row>
    <row r="125" spans="1:257" ht="13.5" customHeight="1">
      <c r="A125" s="54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K125" s="55"/>
      <c r="FL125" s="55"/>
      <c r="FM125" s="55"/>
      <c r="FN125" s="55"/>
      <c r="FO125" s="55"/>
      <c r="FP125" s="55"/>
      <c r="FQ125" s="55"/>
      <c r="FR125" s="55"/>
      <c r="FS125" s="55"/>
      <c r="FT125" s="55"/>
      <c r="FU125" s="55"/>
      <c r="FV125" s="55"/>
      <c r="FW125" s="55"/>
      <c r="FX125" s="55"/>
      <c r="FY125" s="55"/>
      <c r="FZ125" s="55"/>
      <c r="GA125" s="55"/>
      <c r="GB125" s="55"/>
      <c r="GC125" s="55"/>
      <c r="GD125" s="55"/>
      <c r="GE125" s="55"/>
      <c r="GF125" s="55"/>
      <c r="GG125" s="55"/>
      <c r="GH125" s="55"/>
      <c r="GI125" s="55"/>
      <c r="GJ125" s="55"/>
      <c r="GK125" s="55"/>
      <c r="GL125" s="55"/>
      <c r="GM125" s="55"/>
      <c r="GN125" s="55"/>
      <c r="GO125" s="55"/>
      <c r="GP125" s="55"/>
      <c r="GQ125" s="55"/>
      <c r="GR125" s="55"/>
      <c r="GS125" s="55"/>
      <c r="GT125" s="55"/>
      <c r="GU125" s="55"/>
      <c r="GV125" s="55"/>
      <c r="GW125" s="55"/>
      <c r="GX125" s="55"/>
      <c r="GY125" s="55"/>
      <c r="GZ125" s="55"/>
      <c r="HA125" s="55"/>
      <c r="HB125" s="55"/>
      <c r="HC125" s="55"/>
      <c r="HD125" s="55"/>
      <c r="HE125" s="55"/>
      <c r="HF125" s="55"/>
      <c r="HG125" s="55"/>
      <c r="HH125" s="55"/>
      <c r="HI125" s="55"/>
      <c r="HJ125" s="55"/>
      <c r="HK125" s="55"/>
      <c r="HL125" s="55"/>
      <c r="HM125" s="55"/>
      <c r="HN125" s="55"/>
      <c r="HO125" s="55"/>
      <c r="HP125" s="55"/>
      <c r="HQ125" s="55"/>
      <c r="HR125" s="55"/>
      <c r="HS125" s="55"/>
      <c r="HT125" s="55"/>
      <c r="HU125" s="55"/>
      <c r="HV125" s="55"/>
      <c r="HW125" s="55"/>
      <c r="HX125" s="55"/>
      <c r="HY125" s="55"/>
      <c r="HZ125" s="55"/>
      <c r="IA125" s="55"/>
      <c r="IB125" s="55"/>
      <c r="IC125" s="55"/>
      <c r="ID125" s="55"/>
      <c r="IE125" s="55"/>
      <c r="IF125" s="55"/>
      <c r="IG125" s="55"/>
      <c r="IH125" s="55"/>
      <c r="II125" s="55"/>
      <c r="IJ125" s="55"/>
      <c r="IK125" s="55"/>
      <c r="IL125" s="55"/>
      <c r="IM125" s="55"/>
      <c r="IN125" s="55"/>
      <c r="IO125" s="55"/>
      <c r="IP125" s="55"/>
      <c r="IQ125" s="55"/>
      <c r="IR125" s="55"/>
      <c r="IS125" s="55"/>
      <c r="IT125" s="55"/>
      <c r="IU125" s="55"/>
      <c r="IV125" s="55"/>
      <c r="IW125" s="55"/>
    </row>
    <row r="126" spans="1:257" ht="13.5" customHeight="1">
      <c r="A126" s="54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  <c r="IW126" s="55"/>
    </row>
    <row r="127" spans="1:257" ht="13.5" customHeight="1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55"/>
      <c r="GX127" s="55"/>
      <c r="GY127" s="55"/>
      <c r="GZ127" s="55"/>
      <c r="HA127" s="55"/>
      <c r="HB127" s="55"/>
      <c r="HC127" s="55"/>
      <c r="HD127" s="55"/>
      <c r="HE127" s="55"/>
      <c r="HF127" s="55"/>
      <c r="HG127" s="55"/>
      <c r="HH127" s="55"/>
      <c r="HI127" s="55"/>
      <c r="HJ127" s="55"/>
      <c r="HK127" s="55"/>
      <c r="HL127" s="55"/>
      <c r="HM127" s="55"/>
      <c r="HN127" s="55"/>
      <c r="HO127" s="55"/>
      <c r="HP127" s="55"/>
      <c r="HQ127" s="55"/>
      <c r="HR127" s="55"/>
      <c r="HS127" s="55"/>
      <c r="HT127" s="55"/>
      <c r="HU127" s="55"/>
      <c r="HV127" s="55"/>
      <c r="HW127" s="55"/>
      <c r="HX127" s="55"/>
      <c r="HY127" s="55"/>
      <c r="HZ127" s="55"/>
      <c r="IA127" s="55"/>
      <c r="IB127" s="55"/>
      <c r="IC127" s="55"/>
      <c r="ID127" s="55"/>
      <c r="IE127" s="55"/>
      <c r="IF127" s="55"/>
      <c r="IG127" s="55"/>
      <c r="IH127" s="55"/>
      <c r="II127" s="55"/>
      <c r="IJ127" s="55"/>
      <c r="IK127" s="55"/>
      <c r="IL127" s="55"/>
      <c r="IM127" s="55"/>
      <c r="IN127" s="55"/>
      <c r="IO127" s="55"/>
      <c r="IP127" s="55"/>
      <c r="IQ127" s="55"/>
      <c r="IR127" s="55"/>
      <c r="IS127" s="55"/>
      <c r="IT127" s="55"/>
      <c r="IU127" s="55"/>
      <c r="IV127" s="55"/>
      <c r="IW127" s="55"/>
    </row>
    <row r="128" spans="1:257" ht="13.5" customHeight="1">
      <c r="A128" s="54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K128" s="55"/>
      <c r="FL128" s="55"/>
      <c r="FM128" s="55"/>
      <c r="FN128" s="55"/>
      <c r="FO128" s="55"/>
      <c r="FP128" s="55"/>
      <c r="FQ128" s="55"/>
      <c r="FR128" s="55"/>
      <c r="FS128" s="55"/>
      <c r="FT128" s="55"/>
      <c r="FU128" s="55"/>
      <c r="FV128" s="55"/>
      <c r="FW128" s="55"/>
      <c r="FX128" s="55"/>
      <c r="FY128" s="55"/>
      <c r="FZ128" s="55"/>
      <c r="GA128" s="55"/>
      <c r="GB128" s="55"/>
      <c r="GC128" s="55"/>
      <c r="GD128" s="55"/>
      <c r="GE128" s="55"/>
      <c r="GF128" s="55"/>
      <c r="GG128" s="55"/>
      <c r="GH128" s="55"/>
      <c r="GI128" s="55"/>
      <c r="GJ128" s="55"/>
      <c r="GK128" s="55"/>
      <c r="GL128" s="55"/>
      <c r="GM128" s="55"/>
      <c r="GN128" s="55"/>
      <c r="GO128" s="55"/>
      <c r="GP128" s="55"/>
      <c r="GQ128" s="55"/>
      <c r="GR128" s="55"/>
      <c r="GS128" s="55"/>
      <c r="GT128" s="55"/>
      <c r="GU128" s="55"/>
      <c r="GV128" s="55"/>
      <c r="GW128" s="55"/>
      <c r="GX128" s="55"/>
      <c r="GY128" s="55"/>
      <c r="GZ128" s="55"/>
      <c r="HA128" s="55"/>
      <c r="HB128" s="55"/>
      <c r="HC128" s="55"/>
      <c r="HD128" s="55"/>
      <c r="HE128" s="55"/>
      <c r="HF128" s="55"/>
      <c r="HG128" s="55"/>
      <c r="HH128" s="55"/>
      <c r="HI128" s="55"/>
      <c r="HJ128" s="55"/>
      <c r="HK128" s="55"/>
      <c r="HL128" s="55"/>
      <c r="HM128" s="55"/>
      <c r="HN128" s="55"/>
      <c r="HO128" s="55"/>
      <c r="HP128" s="55"/>
      <c r="HQ128" s="55"/>
      <c r="HR128" s="55"/>
      <c r="HS128" s="55"/>
      <c r="HT128" s="55"/>
      <c r="HU128" s="55"/>
      <c r="HV128" s="55"/>
      <c r="HW128" s="55"/>
      <c r="HX128" s="55"/>
      <c r="HY128" s="55"/>
      <c r="HZ128" s="55"/>
      <c r="IA128" s="55"/>
      <c r="IB128" s="55"/>
      <c r="IC128" s="55"/>
      <c r="ID128" s="55"/>
      <c r="IE128" s="55"/>
      <c r="IF128" s="55"/>
      <c r="IG128" s="55"/>
      <c r="IH128" s="55"/>
      <c r="II128" s="55"/>
      <c r="IJ128" s="55"/>
      <c r="IK128" s="55"/>
      <c r="IL128" s="55"/>
      <c r="IM128" s="55"/>
      <c r="IN128" s="55"/>
      <c r="IO128" s="55"/>
      <c r="IP128" s="55"/>
      <c r="IQ128" s="55"/>
      <c r="IR128" s="55"/>
      <c r="IS128" s="55"/>
      <c r="IT128" s="55"/>
      <c r="IU128" s="55"/>
      <c r="IV128" s="55"/>
      <c r="IW128" s="55"/>
    </row>
    <row r="129" spans="1:257" ht="13.5" customHeight="1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</row>
    <row r="130" spans="1:257" ht="13.5" customHeight="1">
      <c r="A130" s="54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</row>
    <row r="131" spans="1:257" ht="13.5" customHeight="1">
      <c r="A131" s="54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</row>
    <row r="132" spans="1:257" ht="13.5" customHeight="1">
      <c r="A132" s="54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K132" s="55"/>
      <c r="FL132" s="55"/>
      <c r="FM132" s="55"/>
      <c r="FN132" s="55"/>
      <c r="FO132" s="55"/>
      <c r="FP132" s="55"/>
      <c r="FQ132" s="55"/>
      <c r="FR132" s="55"/>
      <c r="FS132" s="55"/>
      <c r="FT132" s="55"/>
      <c r="FU132" s="55"/>
      <c r="FV132" s="55"/>
      <c r="FW132" s="55"/>
      <c r="FX132" s="55"/>
      <c r="FY132" s="55"/>
      <c r="FZ132" s="55"/>
      <c r="GA132" s="55"/>
      <c r="GB132" s="55"/>
      <c r="GC132" s="55"/>
      <c r="GD132" s="55"/>
      <c r="GE132" s="55"/>
      <c r="GF132" s="55"/>
      <c r="GG132" s="55"/>
      <c r="GH132" s="55"/>
      <c r="GI132" s="55"/>
      <c r="GJ132" s="55"/>
      <c r="GK132" s="55"/>
      <c r="GL132" s="55"/>
      <c r="GM132" s="55"/>
      <c r="GN132" s="55"/>
      <c r="GO132" s="55"/>
      <c r="GP132" s="55"/>
      <c r="GQ132" s="55"/>
      <c r="GR132" s="55"/>
      <c r="GS132" s="55"/>
      <c r="GT132" s="55"/>
      <c r="GU132" s="55"/>
      <c r="GV132" s="55"/>
      <c r="GW132" s="55"/>
      <c r="GX132" s="55"/>
      <c r="GY132" s="55"/>
      <c r="GZ132" s="55"/>
      <c r="HA132" s="55"/>
      <c r="HB132" s="55"/>
      <c r="HC132" s="55"/>
      <c r="HD132" s="55"/>
      <c r="HE132" s="55"/>
      <c r="HF132" s="55"/>
      <c r="HG132" s="55"/>
      <c r="HH132" s="55"/>
      <c r="HI132" s="55"/>
      <c r="HJ132" s="55"/>
      <c r="HK132" s="55"/>
      <c r="HL132" s="55"/>
      <c r="HM132" s="55"/>
      <c r="HN132" s="55"/>
      <c r="HO132" s="55"/>
      <c r="HP132" s="55"/>
      <c r="HQ132" s="55"/>
      <c r="HR132" s="55"/>
      <c r="HS132" s="55"/>
      <c r="HT132" s="55"/>
      <c r="HU132" s="55"/>
      <c r="HV132" s="55"/>
      <c r="HW132" s="55"/>
      <c r="HX132" s="55"/>
      <c r="HY132" s="55"/>
      <c r="HZ132" s="55"/>
      <c r="IA132" s="55"/>
      <c r="IB132" s="55"/>
      <c r="IC132" s="55"/>
      <c r="ID132" s="55"/>
      <c r="IE132" s="55"/>
      <c r="IF132" s="55"/>
      <c r="IG132" s="55"/>
      <c r="IH132" s="55"/>
      <c r="II132" s="55"/>
      <c r="IJ132" s="55"/>
      <c r="IK132" s="55"/>
      <c r="IL132" s="55"/>
      <c r="IM132" s="55"/>
      <c r="IN132" s="55"/>
      <c r="IO132" s="55"/>
      <c r="IP132" s="55"/>
      <c r="IQ132" s="55"/>
      <c r="IR132" s="55"/>
      <c r="IS132" s="55"/>
      <c r="IT132" s="55"/>
      <c r="IU132" s="55"/>
      <c r="IV132" s="55"/>
      <c r="IW132" s="55"/>
    </row>
    <row r="133" spans="1:257" ht="13.5" customHeight="1">
      <c r="A133" s="54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K133" s="55"/>
      <c r="FL133" s="55"/>
      <c r="FM133" s="55"/>
      <c r="FN133" s="55"/>
      <c r="FO133" s="55"/>
      <c r="FP133" s="55"/>
      <c r="FQ133" s="55"/>
      <c r="FR133" s="55"/>
      <c r="FS133" s="55"/>
      <c r="FT133" s="55"/>
      <c r="FU133" s="55"/>
      <c r="FV133" s="55"/>
      <c r="FW133" s="55"/>
      <c r="FX133" s="55"/>
      <c r="FY133" s="55"/>
      <c r="FZ133" s="55"/>
      <c r="GA133" s="55"/>
      <c r="GB133" s="55"/>
      <c r="GC133" s="55"/>
      <c r="GD133" s="55"/>
      <c r="GE133" s="55"/>
      <c r="GF133" s="55"/>
      <c r="GG133" s="55"/>
      <c r="GH133" s="55"/>
      <c r="GI133" s="55"/>
      <c r="GJ133" s="55"/>
      <c r="GK133" s="55"/>
      <c r="GL133" s="55"/>
      <c r="GM133" s="55"/>
      <c r="GN133" s="55"/>
      <c r="GO133" s="55"/>
      <c r="GP133" s="55"/>
      <c r="GQ133" s="55"/>
      <c r="GR133" s="55"/>
      <c r="GS133" s="55"/>
      <c r="GT133" s="55"/>
      <c r="GU133" s="55"/>
      <c r="GV133" s="55"/>
      <c r="GW133" s="55"/>
      <c r="GX133" s="55"/>
      <c r="GY133" s="55"/>
      <c r="GZ133" s="55"/>
      <c r="HA133" s="55"/>
      <c r="HB133" s="55"/>
      <c r="HC133" s="55"/>
      <c r="HD133" s="55"/>
      <c r="HE133" s="55"/>
      <c r="HF133" s="55"/>
      <c r="HG133" s="55"/>
      <c r="HH133" s="55"/>
      <c r="HI133" s="55"/>
      <c r="HJ133" s="55"/>
      <c r="HK133" s="55"/>
      <c r="HL133" s="55"/>
      <c r="HM133" s="55"/>
      <c r="HN133" s="55"/>
      <c r="HO133" s="55"/>
      <c r="HP133" s="55"/>
      <c r="HQ133" s="55"/>
      <c r="HR133" s="55"/>
      <c r="HS133" s="55"/>
      <c r="HT133" s="55"/>
      <c r="HU133" s="55"/>
      <c r="HV133" s="55"/>
      <c r="HW133" s="55"/>
      <c r="HX133" s="55"/>
      <c r="HY133" s="55"/>
      <c r="HZ133" s="55"/>
      <c r="IA133" s="55"/>
      <c r="IB133" s="55"/>
      <c r="IC133" s="55"/>
      <c r="ID133" s="55"/>
      <c r="IE133" s="55"/>
      <c r="IF133" s="55"/>
      <c r="IG133" s="55"/>
      <c r="IH133" s="55"/>
      <c r="II133" s="55"/>
      <c r="IJ133" s="55"/>
      <c r="IK133" s="55"/>
      <c r="IL133" s="55"/>
      <c r="IM133" s="55"/>
      <c r="IN133" s="55"/>
      <c r="IO133" s="55"/>
      <c r="IP133" s="55"/>
      <c r="IQ133" s="55"/>
      <c r="IR133" s="55"/>
      <c r="IS133" s="55"/>
      <c r="IT133" s="55"/>
      <c r="IU133" s="55"/>
      <c r="IV133" s="55"/>
      <c r="IW133" s="55"/>
    </row>
    <row r="134" spans="1:257" ht="13.5" customHeight="1">
      <c r="A134" s="54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K134" s="55"/>
      <c r="FL134" s="55"/>
      <c r="FM134" s="55"/>
      <c r="FN134" s="55"/>
      <c r="FO134" s="55"/>
      <c r="FP134" s="55"/>
      <c r="FQ134" s="55"/>
      <c r="FR134" s="55"/>
      <c r="FS134" s="55"/>
      <c r="FT134" s="55"/>
      <c r="FU134" s="55"/>
      <c r="FV134" s="55"/>
      <c r="FW134" s="55"/>
      <c r="FX134" s="55"/>
      <c r="FY134" s="55"/>
      <c r="FZ134" s="55"/>
      <c r="GA134" s="55"/>
      <c r="GB134" s="55"/>
      <c r="GC134" s="55"/>
      <c r="GD134" s="55"/>
      <c r="GE134" s="55"/>
      <c r="GF134" s="55"/>
      <c r="GG134" s="55"/>
      <c r="GH134" s="55"/>
      <c r="GI134" s="55"/>
      <c r="GJ134" s="55"/>
      <c r="GK134" s="55"/>
      <c r="GL134" s="55"/>
      <c r="GM134" s="55"/>
      <c r="GN134" s="55"/>
      <c r="GO134" s="55"/>
      <c r="GP134" s="55"/>
      <c r="GQ134" s="55"/>
      <c r="GR134" s="55"/>
      <c r="GS134" s="55"/>
      <c r="GT134" s="55"/>
      <c r="GU134" s="55"/>
      <c r="GV134" s="55"/>
      <c r="GW134" s="55"/>
      <c r="GX134" s="55"/>
      <c r="GY134" s="55"/>
      <c r="GZ134" s="55"/>
      <c r="HA134" s="55"/>
      <c r="HB134" s="55"/>
      <c r="HC134" s="55"/>
      <c r="HD134" s="55"/>
      <c r="HE134" s="55"/>
      <c r="HF134" s="55"/>
      <c r="HG134" s="55"/>
      <c r="HH134" s="55"/>
      <c r="HI134" s="55"/>
      <c r="HJ134" s="55"/>
      <c r="HK134" s="55"/>
      <c r="HL134" s="55"/>
      <c r="HM134" s="55"/>
      <c r="HN134" s="55"/>
      <c r="HO134" s="55"/>
      <c r="HP134" s="55"/>
      <c r="HQ134" s="55"/>
      <c r="HR134" s="55"/>
      <c r="HS134" s="55"/>
      <c r="HT134" s="55"/>
      <c r="HU134" s="55"/>
      <c r="HV134" s="55"/>
      <c r="HW134" s="55"/>
      <c r="HX134" s="55"/>
      <c r="HY134" s="55"/>
      <c r="HZ134" s="55"/>
      <c r="IA134" s="55"/>
      <c r="IB134" s="55"/>
      <c r="IC134" s="55"/>
      <c r="ID134" s="55"/>
      <c r="IE134" s="55"/>
      <c r="IF134" s="55"/>
      <c r="IG134" s="55"/>
      <c r="IH134" s="55"/>
      <c r="II134" s="55"/>
      <c r="IJ134" s="55"/>
      <c r="IK134" s="55"/>
      <c r="IL134" s="55"/>
      <c r="IM134" s="55"/>
      <c r="IN134" s="55"/>
      <c r="IO134" s="55"/>
      <c r="IP134" s="55"/>
      <c r="IQ134" s="55"/>
      <c r="IR134" s="55"/>
      <c r="IS134" s="55"/>
      <c r="IT134" s="55"/>
      <c r="IU134" s="55"/>
      <c r="IV134" s="55"/>
      <c r="IW134" s="55"/>
    </row>
    <row r="135" spans="1:257" ht="13.5" customHeight="1">
      <c r="A135" s="54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K135" s="55"/>
      <c r="FL135" s="55"/>
      <c r="FM135" s="55"/>
      <c r="FN135" s="55"/>
      <c r="FO135" s="55"/>
      <c r="FP135" s="55"/>
      <c r="FQ135" s="55"/>
      <c r="FR135" s="55"/>
      <c r="FS135" s="55"/>
      <c r="FT135" s="55"/>
      <c r="FU135" s="55"/>
      <c r="FV135" s="55"/>
      <c r="FW135" s="55"/>
      <c r="FX135" s="55"/>
      <c r="FY135" s="55"/>
      <c r="FZ135" s="55"/>
      <c r="GA135" s="55"/>
      <c r="GB135" s="55"/>
      <c r="GC135" s="55"/>
      <c r="GD135" s="55"/>
      <c r="GE135" s="55"/>
      <c r="GF135" s="55"/>
      <c r="GG135" s="55"/>
      <c r="GH135" s="55"/>
      <c r="GI135" s="55"/>
      <c r="GJ135" s="55"/>
      <c r="GK135" s="55"/>
      <c r="GL135" s="55"/>
      <c r="GM135" s="55"/>
      <c r="GN135" s="55"/>
      <c r="GO135" s="55"/>
      <c r="GP135" s="55"/>
      <c r="GQ135" s="55"/>
      <c r="GR135" s="55"/>
      <c r="GS135" s="55"/>
      <c r="GT135" s="55"/>
      <c r="GU135" s="55"/>
      <c r="GV135" s="55"/>
      <c r="GW135" s="55"/>
      <c r="GX135" s="55"/>
      <c r="GY135" s="55"/>
      <c r="GZ135" s="55"/>
      <c r="HA135" s="55"/>
      <c r="HB135" s="55"/>
      <c r="HC135" s="55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</row>
    <row r="136" spans="1:257" ht="13.5" customHeight="1">
      <c r="A136" s="54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K136" s="55"/>
      <c r="FL136" s="55"/>
      <c r="FM136" s="55"/>
      <c r="FN136" s="55"/>
      <c r="FO136" s="55"/>
      <c r="FP136" s="55"/>
      <c r="FQ136" s="55"/>
      <c r="FR136" s="55"/>
      <c r="FS136" s="55"/>
      <c r="FT136" s="55"/>
      <c r="FU136" s="55"/>
      <c r="FV136" s="55"/>
      <c r="FW136" s="55"/>
      <c r="FX136" s="55"/>
      <c r="FY136" s="55"/>
      <c r="FZ136" s="55"/>
      <c r="GA136" s="55"/>
      <c r="GB136" s="55"/>
      <c r="GC136" s="55"/>
      <c r="GD136" s="55"/>
      <c r="GE136" s="55"/>
      <c r="GF136" s="55"/>
      <c r="GG136" s="55"/>
      <c r="GH136" s="55"/>
      <c r="GI136" s="55"/>
      <c r="GJ136" s="55"/>
      <c r="GK136" s="55"/>
      <c r="GL136" s="55"/>
      <c r="GM136" s="55"/>
      <c r="GN136" s="55"/>
      <c r="GO136" s="55"/>
      <c r="GP136" s="55"/>
      <c r="GQ136" s="55"/>
      <c r="GR136" s="55"/>
      <c r="GS136" s="55"/>
      <c r="GT136" s="55"/>
      <c r="GU136" s="55"/>
      <c r="GV136" s="55"/>
      <c r="GW136" s="55"/>
      <c r="GX136" s="55"/>
      <c r="GY136" s="55"/>
      <c r="GZ136" s="55"/>
      <c r="HA136" s="55"/>
      <c r="HB136" s="55"/>
      <c r="HC136" s="55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</row>
    <row r="137" spans="1:257" ht="13.5" customHeight="1">
      <c r="A137" s="54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K137" s="55"/>
      <c r="FL137" s="55"/>
      <c r="FM137" s="55"/>
      <c r="FN137" s="55"/>
      <c r="FO137" s="55"/>
      <c r="FP137" s="55"/>
      <c r="FQ137" s="55"/>
      <c r="FR137" s="55"/>
      <c r="FS137" s="55"/>
      <c r="FT137" s="55"/>
      <c r="FU137" s="55"/>
      <c r="FV137" s="55"/>
      <c r="FW137" s="55"/>
      <c r="FX137" s="55"/>
      <c r="FY137" s="55"/>
      <c r="FZ137" s="55"/>
      <c r="GA137" s="55"/>
      <c r="GB137" s="55"/>
      <c r="GC137" s="55"/>
      <c r="GD137" s="55"/>
      <c r="GE137" s="55"/>
      <c r="GF137" s="55"/>
      <c r="GG137" s="55"/>
      <c r="GH137" s="55"/>
      <c r="GI137" s="55"/>
      <c r="GJ137" s="55"/>
      <c r="GK137" s="55"/>
      <c r="GL137" s="55"/>
      <c r="GM137" s="55"/>
      <c r="GN137" s="55"/>
      <c r="GO137" s="55"/>
      <c r="GP137" s="55"/>
      <c r="GQ137" s="55"/>
      <c r="GR137" s="55"/>
      <c r="GS137" s="55"/>
      <c r="GT137" s="55"/>
      <c r="GU137" s="55"/>
      <c r="GV137" s="55"/>
      <c r="GW137" s="55"/>
      <c r="GX137" s="55"/>
      <c r="GY137" s="55"/>
      <c r="GZ137" s="55"/>
      <c r="HA137" s="55"/>
      <c r="HB137" s="55"/>
      <c r="HC137" s="55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</row>
    <row r="138" spans="1:257" ht="13.5" customHeight="1">
      <c r="A138" s="54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K138" s="55"/>
      <c r="FL138" s="55"/>
      <c r="FM138" s="55"/>
      <c r="FN138" s="55"/>
      <c r="FO138" s="55"/>
      <c r="FP138" s="55"/>
      <c r="FQ138" s="55"/>
      <c r="FR138" s="55"/>
      <c r="FS138" s="55"/>
      <c r="FT138" s="55"/>
      <c r="FU138" s="55"/>
      <c r="FV138" s="55"/>
      <c r="FW138" s="55"/>
      <c r="FX138" s="55"/>
      <c r="FY138" s="55"/>
      <c r="FZ138" s="55"/>
      <c r="GA138" s="55"/>
      <c r="GB138" s="55"/>
      <c r="GC138" s="55"/>
      <c r="GD138" s="55"/>
      <c r="GE138" s="55"/>
      <c r="GF138" s="55"/>
      <c r="GG138" s="55"/>
      <c r="GH138" s="55"/>
      <c r="GI138" s="55"/>
      <c r="GJ138" s="55"/>
      <c r="GK138" s="55"/>
      <c r="GL138" s="55"/>
      <c r="GM138" s="55"/>
      <c r="GN138" s="55"/>
      <c r="GO138" s="55"/>
      <c r="GP138" s="55"/>
      <c r="GQ138" s="55"/>
      <c r="GR138" s="55"/>
      <c r="GS138" s="55"/>
      <c r="GT138" s="55"/>
      <c r="GU138" s="55"/>
      <c r="GV138" s="55"/>
      <c r="GW138" s="55"/>
      <c r="GX138" s="55"/>
      <c r="GY138" s="55"/>
      <c r="GZ138" s="55"/>
      <c r="HA138" s="55"/>
      <c r="HB138" s="55"/>
      <c r="HC138" s="55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</row>
    <row r="139" spans="1:257" ht="13.5" customHeight="1">
      <c r="A139" s="54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  <c r="IU139" s="55"/>
      <c r="IV139" s="55"/>
      <c r="IW139" s="55"/>
    </row>
    <row r="140" spans="1:257" ht="13.5" customHeight="1">
      <c r="A140" s="54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  <c r="IU140" s="55"/>
      <c r="IV140" s="55"/>
      <c r="IW140" s="55"/>
    </row>
    <row r="141" spans="1:257" ht="13.5" customHeight="1">
      <c r="A141" s="54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K141" s="55"/>
      <c r="FL141" s="55"/>
      <c r="FM141" s="55"/>
      <c r="FN141" s="55"/>
      <c r="FO141" s="55"/>
      <c r="FP141" s="55"/>
      <c r="FQ141" s="55"/>
      <c r="FR141" s="55"/>
      <c r="FS141" s="55"/>
      <c r="FT141" s="55"/>
      <c r="FU141" s="55"/>
      <c r="FV141" s="55"/>
      <c r="FW141" s="55"/>
      <c r="FX141" s="55"/>
      <c r="FY141" s="55"/>
      <c r="FZ141" s="55"/>
      <c r="GA141" s="55"/>
      <c r="GB141" s="55"/>
      <c r="GC141" s="55"/>
      <c r="GD141" s="55"/>
      <c r="GE141" s="55"/>
      <c r="GF141" s="55"/>
      <c r="GG141" s="55"/>
      <c r="GH141" s="55"/>
      <c r="GI141" s="55"/>
      <c r="GJ141" s="55"/>
      <c r="GK141" s="55"/>
      <c r="GL141" s="55"/>
      <c r="GM141" s="55"/>
      <c r="GN141" s="55"/>
      <c r="GO141" s="55"/>
      <c r="GP141" s="55"/>
      <c r="GQ141" s="55"/>
      <c r="GR141" s="55"/>
      <c r="GS141" s="55"/>
      <c r="GT141" s="55"/>
      <c r="GU141" s="55"/>
      <c r="GV141" s="55"/>
      <c r="GW141" s="55"/>
      <c r="GX141" s="55"/>
      <c r="GY141" s="55"/>
      <c r="GZ141" s="55"/>
      <c r="HA141" s="55"/>
      <c r="HB141" s="55"/>
      <c r="HC141" s="55"/>
      <c r="HD141" s="55"/>
      <c r="HE141" s="55"/>
      <c r="HF141" s="55"/>
      <c r="HG141" s="55"/>
      <c r="HH141" s="55"/>
      <c r="HI141" s="55"/>
      <c r="HJ141" s="55"/>
      <c r="HK141" s="55"/>
      <c r="HL141" s="55"/>
      <c r="HM141" s="55"/>
      <c r="HN141" s="55"/>
      <c r="HO141" s="55"/>
      <c r="HP141" s="55"/>
      <c r="HQ141" s="55"/>
      <c r="HR141" s="55"/>
      <c r="HS141" s="55"/>
      <c r="HT141" s="55"/>
      <c r="HU141" s="55"/>
      <c r="HV141" s="55"/>
      <c r="HW141" s="55"/>
      <c r="HX141" s="55"/>
      <c r="HY141" s="55"/>
      <c r="HZ141" s="55"/>
      <c r="IA141" s="55"/>
      <c r="IB141" s="55"/>
      <c r="IC141" s="55"/>
      <c r="ID141" s="55"/>
      <c r="IE141" s="55"/>
      <c r="IF141" s="55"/>
      <c r="IG141" s="55"/>
      <c r="IH141" s="55"/>
      <c r="II141" s="55"/>
      <c r="IJ141" s="55"/>
      <c r="IK141" s="55"/>
      <c r="IL141" s="55"/>
      <c r="IM141" s="55"/>
      <c r="IN141" s="55"/>
      <c r="IO141" s="55"/>
      <c r="IP141" s="55"/>
      <c r="IQ141" s="55"/>
      <c r="IR141" s="55"/>
      <c r="IS141" s="55"/>
      <c r="IT141" s="55"/>
      <c r="IU141" s="55"/>
      <c r="IV141" s="55"/>
      <c r="IW141" s="55"/>
    </row>
    <row r="142" spans="1:257" ht="13.5" customHeight="1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K142" s="55"/>
      <c r="FL142" s="55"/>
      <c r="FM142" s="55"/>
      <c r="FN142" s="55"/>
      <c r="FO142" s="55"/>
      <c r="FP142" s="55"/>
      <c r="FQ142" s="55"/>
      <c r="FR142" s="55"/>
      <c r="FS142" s="55"/>
      <c r="FT142" s="55"/>
      <c r="FU142" s="55"/>
      <c r="FV142" s="55"/>
      <c r="FW142" s="55"/>
      <c r="FX142" s="55"/>
      <c r="FY142" s="55"/>
      <c r="FZ142" s="55"/>
      <c r="GA142" s="55"/>
      <c r="GB142" s="55"/>
      <c r="GC142" s="55"/>
      <c r="GD142" s="55"/>
      <c r="GE142" s="55"/>
      <c r="GF142" s="55"/>
      <c r="GG142" s="55"/>
      <c r="GH142" s="55"/>
      <c r="GI142" s="55"/>
      <c r="GJ142" s="55"/>
      <c r="GK142" s="55"/>
      <c r="GL142" s="55"/>
      <c r="GM142" s="55"/>
      <c r="GN142" s="55"/>
      <c r="GO142" s="55"/>
      <c r="GP142" s="55"/>
      <c r="GQ142" s="55"/>
      <c r="GR142" s="55"/>
      <c r="GS142" s="55"/>
      <c r="GT142" s="55"/>
      <c r="GU142" s="55"/>
      <c r="GV142" s="55"/>
      <c r="GW142" s="55"/>
      <c r="GX142" s="55"/>
      <c r="GY142" s="55"/>
      <c r="GZ142" s="55"/>
      <c r="HA142" s="55"/>
      <c r="HB142" s="55"/>
      <c r="HC142" s="55"/>
      <c r="HD142" s="55"/>
      <c r="HE142" s="55"/>
      <c r="HF142" s="55"/>
      <c r="HG142" s="55"/>
      <c r="HH142" s="55"/>
      <c r="HI142" s="55"/>
      <c r="HJ142" s="55"/>
      <c r="HK142" s="55"/>
      <c r="HL142" s="55"/>
      <c r="HM142" s="55"/>
      <c r="HN142" s="55"/>
      <c r="HO142" s="55"/>
      <c r="HP142" s="55"/>
      <c r="HQ142" s="55"/>
      <c r="HR142" s="55"/>
      <c r="HS142" s="55"/>
      <c r="HT142" s="55"/>
      <c r="HU142" s="55"/>
      <c r="HV142" s="55"/>
      <c r="HW142" s="55"/>
      <c r="HX142" s="55"/>
      <c r="HY142" s="55"/>
      <c r="HZ142" s="55"/>
      <c r="IA142" s="55"/>
      <c r="IB142" s="55"/>
      <c r="IC142" s="55"/>
      <c r="ID142" s="55"/>
      <c r="IE142" s="55"/>
      <c r="IF142" s="55"/>
      <c r="IG142" s="55"/>
      <c r="IH142" s="55"/>
      <c r="II142" s="55"/>
      <c r="IJ142" s="55"/>
      <c r="IK142" s="55"/>
      <c r="IL142" s="55"/>
      <c r="IM142" s="55"/>
      <c r="IN142" s="55"/>
      <c r="IO142" s="55"/>
      <c r="IP142" s="55"/>
      <c r="IQ142" s="55"/>
      <c r="IR142" s="55"/>
      <c r="IS142" s="55"/>
      <c r="IT142" s="55"/>
      <c r="IU142" s="55"/>
      <c r="IV142" s="55"/>
      <c r="IW142" s="55"/>
    </row>
    <row r="143" spans="1:257" ht="13.5" customHeight="1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K143" s="55"/>
      <c r="FL143" s="55"/>
      <c r="FM143" s="55"/>
      <c r="FN143" s="55"/>
      <c r="FO143" s="55"/>
      <c r="FP143" s="55"/>
      <c r="FQ143" s="55"/>
      <c r="FR143" s="55"/>
      <c r="FS143" s="55"/>
      <c r="FT143" s="55"/>
      <c r="FU143" s="55"/>
      <c r="FV143" s="55"/>
      <c r="FW143" s="55"/>
      <c r="FX143" s="55"/>
      <c r="FY143" s="55"/>
      <c r="FZ143" s="55"/>
      <c r="GA143" s="55"/>
      <c r="GB143" s="55"/>
      <c r="GC143" s="55"/>
      <c r="GD143" s="55"/>
      <c r="GE143" s="55"/>
      <c r="GF143" s="55"/>
      <c r="GG143" s="55"/>
      <c r="GH143" s="55"/>
      <c r="GI143" s="55"/>
      <c r="GJ143" s="55"/>
      <c r="GK143" s="55"/>
      <c r="GL143" s="55"/>
      <c r="GM143" s="55"/>
      <c r="GN143" s="55"/>
      <c r="GO143" s="55"/>
      <c r="GP143" s="55"/>
      <c r="GQ143" s="55"/>
      <c r="GR143" s="55"/>
      <c r="GS143" s="55"/>
      <c r="GT143" s="55"/>
      <c r="GU143" s="55"/>
      <c r="GV143" s="55"/>
      <c r="GW143" s="55"/>
      <c r="GX143" s="55"/>
      <c r="GY143" s="55"/>
      <c r="GZ143" s="55"/>
      <c r="HA143" s="55"/>
      <c r="HB143" s="55"/>
      <c r="HC143" s="55"/>
      <c r="HD143" s="55"/>
      <c r="HE143" s="55"/>
      <c r="HF143" s="55"/>
      <c r="HG143" s="55"/>
      <c r="HH143" s="55"/>
      <c r="HI143" s="55"/>
      <c r="HJ143" s="55"/>
      <c r="HK143" s="55"/>
      <c r="HL143" s="55"/>
      <c r="HM143" s="55"/>
      <c r="HN143" s="55"/>
      <c r="HO143" s="55"/>
      <c r="HP143" s="55"/>
      <c r="HQ143" s="55"/>
      <c r="HR143" s="55"/>
      <c r="HS143" s="55"/>
      <c r="HT143" s="55"/>
      <c r="HU143" s="55"/>
      <c r="HV143" s="55"/>
      <c r="HW143" s="55"/>
      <c r="HX143" s="55"/>
      <c r="HY143" s="55"/>
      <c r="HZ143" s="55"/>
      <c r="IA143" s="55"/>
      <c r="IB143" s="55"/>
      <c r="IC143" s="55"/>
      <c r="ID143" s="55"/>
      <c r="IE143" s="55"/>
      <c r="IF143" s="55"/>
      <c r="IG143" s="55"/>
      <c r="IH143" s="55"/>
      <c r="II143" s="55"/>
      <c r="IJ143" s="55"/>
      <c r="IK143" s="55"/>
      <c r="IL143" s="55"/>
      <c r="IM143" s="55"/>
      <c r="IN143" s="55"/>
      <c r="IO143" s="55"/>
      <c r="IP143" s="55"/>
      <c r="IQ143" s="55"/>
      <c r="IR143" s="55"/>
      <c r="IS143" s="55"/>
      <c r="IT143" s="55"/>
      <c r="IU143" s="55"/>
      <c r="IV143" s="55"/>
      <c r="IW143" s="55"/>
    </row>
    <row r="144" spans="1:257" ht="13.5" customHeight="1">
      <c r="A144" s="54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K144" s="55"/>
      <c r="FL144" s="55"/>
      <c r="FM144" s="55"/>
      <c r="FN144" s="55"/>
      <c r="FO144" s="55"/>
      <c r="FP144" s="55"/>
      <c r="FQ144" s="55"/>
      <c r="FR144" s="55"/>
      <c r="FS144" s="55"/>
      <c r="FT144" s="55"/>
      <c r="FU144" s="55"/>
      <c r="FV144" s="55"/>
      <c r="FW144" s="55"/>
      <c r="FX144" s="55"/>
      <c r="FY144" s="55"/>
      <c r="FZ144" s="55"/>
      <c r="GA144" s="55"/>
      <c r="GB144" s="55"/>
      <c r="GC144" s="55"/>
      <c r="GD144" s="55"/>
      <c r="GE144" s="55"/>
      <c r="GF144" s="55"/>
      <c r="GG144" s="55"/>
      <c r="GH144" s="55"/>
      <c r="GI144" s="55"/>
      <c r="GJ144" s="55"/>
      <c r="GK144" s="55"/>
      <c r="GL144" s="55"/>
      <c r="GM144" s="55"/>
      <c r="GN144" s="55"/>
      <c r="GO144" s="55"/>
      <c r="GP144" s="55"/>
      <c r="GQ144" s="55"/>
      <c r="GR144" s="55"/>
      <c r="GS144" s="55"/>
      <c r="GT144" s="55"/>
      <c r="GU144" s="55"/>
      <c r="GV144" s="55"/>
      <c r="GW144" s="55"/>
      <c r="GX144" s="55"/>
      <c r="GY144" s="55"/>
      <c r="GZ144" s="55"/>
      <c r="HA144" s="55"/>
      <c r="HB144" s="55"/>
      <c r="HC144" s="55"/>
      <c r="HD144" s="55"/>
      <c r="HE144" s="55"/>
      <c r="HF144" s="55"/>
      <c r="HG144" s="55"/>
      <c r="HH144" s="55"/>
      <c r="HI144" s="55"/>
      <c r="HJ144" s="55"/>
      <c r="HK144" s="55"/>
      <c r="HL144" s="55"/>
      <c r="HM144" s="55"/>
      <c r="HN144" s="55"/>
      <c r="HO144" s="55"/>
      <c r="HP144" s="55"/>
      <c r="HQ144" s="55"/>
      <c r="HR144" s="55"/>
      <c r="HS144" s="55"/>
      <c r="HT144" s="55"/>
      <c r="HU144" s="55"/>
      <c r="HV144" s="55"/>
      <c r="HW144" s="55"/>
      <c r="HX144" s="55"/>
      <c r="HY144" s="55"/>
      <c r="HZ144" s="55"/>
      <c r="IA144" s="55"/>
      <c r="IB144" s="55"/>
      <c r="IC144" s="55"/>
      <c r="ID144" s="55"/>
      <c r="IE144" s="55"/>
      <c r="IF144" s="55"/>
      <c r="IG144" s="55"/>
      <c r="IH144" s="55"/>
      <c r="II144" s="55"/>
      <c r="IJ144" s="55"/>
      <c r="IK144" s="55"/>
      <c r="IL144" s="55"/>
      <c r="IM144" s="55"/>
      <c r="IN144" s="55"/>
      <c r="IO144" s="55"/>
      <c r="IP144" s="55"/>
      <c r="IQ144" s="55"/>
      <c r="IR144" s="55"/>
      <c r="IS144" s="55"/>
      <c r="IT144" s="55"/>
      <c r="IU144" s="55"/>
      <c r="IV144" s="55"/>
      <c r="IW144" s="55"/>
    </row>
    <row r="145" spans="1:257" ht="13.5" customHeight="1">
      <c r="A145" s="54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K145" s="55"/>
      <c r="FL145" s="55"/>
      <c r="FM145" s="55"/>
      <c r="FN145" s="55"/>
      <c r="FO145" s="55"/>
      <c r="FP145" s="55"/>
      <c r="FQ145" s="55"/>
      <c r="FR145" s="55"/>
      <c r="FS145" s="55"/>
      <c r="FT145" s="55"/>
      <c r="FU145" s="55"/>
      <c r="FV145" s="55"/>
      <c r="FW145" s="55"/>
      <c r="FX145" s="55"/>
      <c r="FY145" s="55"/>
      <c r="FZ145" s="55"/>
      <c r="GA145" s="55"/>
      <c r="GB145" s="55"/>
      <c r="GC145" s="55"/>
      <c r="GD145" s="55"/>
      <c r="GE145" s="55"/>
      <c r="GF145" s="55"/>
      <c r="GG145" s="55"/>
      <c r="GH145" s="55"/>
      <c r="GI145" s="55"/>
      <c r="GJ145" s="55"/>
      <c r="GK145" s="55"/>
      <c r="GL145" s="55"/>
      <c r="GM145" s="55"/>
      <c r="GN145" s="55"/>
      <c r="GO145" s="55"/>
      <c r="GP145" s="55"/>
      <c r="GQ145" s="55"/>
      <c r="GR145" s="55"/>
      <c r="GS145" s="55"/>
      <c r="GT145" s="55"/>
      <c r="GU145" s="55"/>
      <c r="GV145" s="55"/>
      <c r="GW145" s="55"/>
      <c r="GX145" s="55"/>
      <c r="GY145" s="55"/>
      <c r="GZ145" s="55"/>
      <c r="HA145" s="55"/>
      <c r="HB145" s="55"/>
      <c r="HC145" s="55"/>
      <c r="HD145" s="55"/>
      <c r="HE145" s="55"/>
      <c r="HF145" s="55"/>
      <c r="HG145" s="55"/>
      <c r="HH145" s="55"/>
      <c r="HI145" s="55"/>
      <c r="HJ145" s="55"/>
      <c r="HK145" s="55"/>
      <c r="HL145" s="55"/>
      <c r="HM145" s="55"/>
      <c r="HN145" s="55"/>
      <c r="HO145" s="55"/>
      <c r="HP145" s="55"/>
      <c r="HQ145" s="55"/>
      <c r="HR145" s="55"/>
      <c r="HS145" s="55"/>
      <c r="HT145" s="55"/>
      <c r="HU145" s="55"/>
      <c r="HV145" s="55"/>
      <c r="HW145" s="55"/>
      <c r="HX145" s="55"/>
      <c r="HY145" s="55"/>
      <c r="HZ145" s="55"/>
      <c r="IA145" s="55"/>
      <c r="IB145" s="55"/>
      <c r="IC145" s="55"/>
      <c r="ID145" s="55"/>
      <c r="IE145" s="55"/>
      <c r="IF145" s="55"/>
      <c r="IG145" s="55"/>
      <c r="IH145" s="55"/>
      <c r="II145" s="55"/>
      <c r="IJ145" s="55"/>
      <c r="IK145" s="55"/>
      <c r="IL145" s="55"/>
      <c r="IM145" s="55"/>
      <c r="IN145" s="55"/>
      <c r="IO145" s="55"/>
      <c r="IP145" s="55"/>
      <c r="IQ145" s="55"/>
      <c r="IR145" s="55"/>
      <c r="IS145" s="55"/>
      <c r="IT145" s="55"/>
      <c r="IU145" s="55"/>
      <c r="IV145" s="55"/>
      <c r="IW145" s="55"/>
    </row>
    <row r="146" spans="1:257" ht="13.5" customHeight="1">
      <c r="A146" s="54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  <c r="IQ146" s="55"/>
      <c r="IR146" s="55"/>
      <c r="IS146" s="55"/>
      <c r="IT146" s="55"/>
      <c r="IU146" s="55"/>
      <c r="IV146" s="55"/>
      <c r="IW146" s="55"/>
    </row>
    <row r="147" spans="1:257" ht="13.5" customHeight="1">
      <c r="A147" s="54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  <c r="IQ147" s="55"/>
      <c r="IR147" s="55"/>
      <c r="IS147" s="55"/>
      <c r="IT147" s="55"/>
      <c r="IU147" s="55"/>
      <c r="IV147" s="55"/>
      <c r="IW147" s="55"/>
    </row>
    <row r="148" spans="1:257" ht="13.5" customHeight="1">
      <c r="A148" s="54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K148" s="55"/>
      <c r="FL148" s="55"/>
      <c r="FM148" s="55"/>
      <c r="FN148" s="55"/>
      <c r="FO148" s="55"/>
      <c r="FP148" s="55"/>
      <c r="FQ148" s="55"/>
      <c r="FR148" s="55"/>
      <c r="FS148" s="55"/>
      <c r="FT148" s="55"/>
      <c r="FU148" s="55"/>
      <c r="FV148" s="55"/>
      <c r="FW148" s="55"/>
      <c r="FX148" s="55"/>
      <c r="FY148" s="55"/>
      <c r="FZ148" s="55"/>
      <c r="GA148" s="55"/>
      <c r="GB148" s="55"/>
      <c r="GC148" s="55"/>
      <c r="GD148" s="55"/>
      <c r="GE148" s="55"/>
      <c r="GF148" s="55"/>
      <c r="GG148" s="55"/>
      <c r="GH148" s="55"/>
      <c r="GI148" s="55"/>
      <c r="GJ148" s="55"/>
      <c r="GK148" s="55"/>
      <c r="GL148" s="55"/>
      <c r="GM148" s="55"/>
      <c r="GN148" s="55"/>
      <c r="GO148" s="55"/>
      <c r="GP148" s="55"/>
      <c r="GQ148" s="55"/>
      <c r="GR148" s="55"/>
      <c r="GS148" s="55"/>
      <c r="GT148" s="55"/>
      <c r="GU148" s="55"/>
      <c r="GV148" s="55"/>
      <c r="GW148" s="55"/>
      <c r="GX148" s="55"/>
      <c r="GY148" s="55"/>
      <c r="GZ148" s="55"/>
      <c r="HA148" s="55"/>
      <c r="HB148" s="55"/>
      <c r="HC148" s="55"/>
      <c r="HD148" s="55"/>
      <c r="HE148" s="55"/>
      <c r="HF148" s="55"/>
      <c r="HG148" s="55"/>
      <c r="HH148" s="55"/>
      <c r="HI148" s="55"/>
      <c r="HJ148" s="55"/>
      <c r="HK148" s="55"/>
      <c r="HL148" s="55"/>
      <c r="HM148" s="55"/>
      <c r="HN148" s="55"/>
      <c r="HO148" s="55"/>
      <c r="HP148" s="55"/>
      <c r="HQ148" s="55"/>
      <c r="HR148" s="55"/>
      <c r="HS148" s="55"/>
      <c r="HT148" s="55"/>
      <c r="HU148" s="55"/>
      <c r="HV148" s="55"/>
      <c r="HW148" s="55"/>
      <c r="HX148" s="55"/>
      <c r="HY148" s="55"/>
      <c r="HZ148" s="55"/>
      <c r="IA148" s="55"/>
      <c r="IB148" s="55"/>
      <c r="IC148" s="55"/>
      <c r="ID148" s="55"/>
      <c r="IE148" s="55"/>
      <c r="IF148" s="55"/>
      <c r="IG148" s="55"/>
      <c r="IH148" s="55"/>
      <c r="II148" s="55"/>
      <c r="IJ148" s="55"/>
      <c r="IK148" s="55"/>
      <c r="IL148" s="55"/>
      <c r="IM148" s="55"/>
      <c r="IN148" s="55"/>
      <c r="IO148" s="55"/>
      <c r="IP148" s="55"/>
      <c r="IQ148" s="55"/>
      <c r="IR148" s="55"/>
      <c r="IS148" s="55"/>
      <c r="IT148" s="55"/>
      <c r="IU148" s="55"/>
      <c r="IV148" s="55"/>
      <c r="IW148" s="55"/>
    </row>
    <row r="149" spans="1:257" ht="13.5" customHeight="1">
      <c r="A149" s="54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K149" s="55"/>
      <c r="FL149" s="55"/>
      <c r="FM149" s="55"/>
      <c r="FN149" s="55"/>
      <c r="FO149" s="55"/>
      <c r="FP149" s="55"/>
      <c r="FQ149" s="55"/>
      <c r="FR149" s="55"/>
      <c r="FS149" s="55"/>
      <c r="FT149" s="55"/>
      <c r="FU149" s="55"/>
      <c r="FV149" s="55"/>
      <c r="FW149" s="55"/>
      <c r="FX149" s="55"/>
      <c r="FY149" s="55"/>
      <c r="FZ149" s="55"/>
      <c r="GA149" s="55"/>
      <c r="GB149" s="55"/>
      <c r="GC149" s="55"/>
      <c r="GD149" s="55"/>
      <c r="GE149" s="55"/>
      <c r="GF149" s="55"/>
      <c r="GG149" s="55"/>
      <c r="GH149" s="55"/>
      <c r="GI149" s="55"/>
      <c r="GJ149" s="55"/>
      <c r="GK149" s="55"/>
      <c r="GL149" s="55"/>
      <c r="GM149" s="55"/>
      <c r="GN149" s="55"/>
      <c r="GO149" s="55"/>
      <c r="GP149" s="55"/>
      <c r="GQ149" s="55"/>
      <c r="GR149" s="55"/>
      <c r="GS149" s="55"/>
      <c r="GT149" s="55"/>
      <c r="GU149" s="55"/>
      <c r="GV149" s="55"/>
      <c r="GW149" s="55"/>
      <c r="GX149" s="55"/>
      <c r="GY149" s="55"/>
      <c r="GZ149" s="55"/>
      <c r="HA149" s="55"/>
      <c r="HB149" s="55"/>
      <c r="HC149" s="55"/>
      <c r="HD149" s="55"/>
      <c r="HE149" s="55"/>
      <c r="HF149" s="55"/>
      <c r="HG149" s="55"/>
      <c r="HH149" s="55"/>
      <c r="HI149" s="55"/>
      <c r="HJ149" s="55"/>
      <c r="HK149" s="55"/>
      <c r="HL149" s="55"/>
      <c r="HM149" s="55"/>
      <c r="HN149" s="55"/>
      <c r="HO149" s="55"/>
      <c r="HP149" s="55"/>
      <c r="HQ149" s="55"/>
      <c r="HR149" s="55"/>
      <c r="HS149" s="55"/>
      <c r="HT149" s="55"/>
      <c r="HU149" s="55"/>
      <c r="HV149" s="55"/>
      <c r="HW149" s="55"/>
      <c r="HX149" s="55"/>
      <c r="HY149" s="55"/>
      <c r="HZ149" s="55"/>
      <c r="IA149" s="55"/>
      <c r="IB149" s="55"/>
      <c r="IC149" s="55"/>
      <c r="ID149" s="55"/>
      <c r="IE149" s="55"/>
      <c r="IF149" s="55"/>
      <c r="IG149" s="55"/>
      <c r="IH149" s="55"/>
      <c r="II149" s="55"/>
      <c r="IJ149" s="55"/>
      <c r="IK149" s="55"/>
      <c r="IL149" s="55"/>
      <c r="IM149" s="55"/>
      <c r="IN149" s="55"/>
      <c r="IO149" s="55"/>
      <c r="IP149" s="55"/>
      <c r="IQ149" s="55"/>
      <c r="IR149" s="55"/>
      <c r="IS149" s="55"/>
      <c r="IT149" s="55"/>
      <c r="IU149" s="55"/>
      <c r="IV149" s="55"/>
      <c r="IW149" s="55"/>
    </row>
    <row r="150" spans="1:257" ht="13.5" customHeight="1">
      <c r="A150" s="54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D150" s="55"/>
      <c r="EE150" s="55"/>
      <c r="EF150" s="55"/>
      <c r="EG150" s="55"/>
      <c r="EH150" s="55"/>
      <c r="EI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K150" s="55"/>
      <c r="FL150" s="55"/>
      <c r="FM150" s="55"/>
      <c r="FN150" s="55"/>
      <c r="FO150" s="55"/>
      <c r="FP150" s="55"/>
      <c r="FQ150" s="55"/>
      <c r="FR150" s="55"/>
      <c r="FS150" s="55"/>
      <c r="FT150" s="55"/>
      <c r="FU150" s="55"/>
      <c r="FV150" s="55"/>
      <c r="FW150" s="55"/>
      <c r="FX150" s="55"/>
      <c r="FY150" s="55"/>
      <c r="FZ150" s="55"/>
      <c r="GA150" s="55"/>
      <c r="GB150" s="55"/>
      <c r="GC150" s="55"/>
      <c r="GD150" s="55"/>
      <c r="GE150" s="55"/>
      <c r="GF150" s="55"/>
      <c r="GG150" s="55"/>
      <c r="GH150" s="55"/>
      <c r="GI150" s="55"/>
      <c r="GJ150" s="55"/>
      <c r="GK150" s="55"/>
      <c r="GL150" s="55"/>
      <c r="GM150" s="55"/>
      <c r="GN150" s="55"/>
      <c r="GO150" s="55"/>
      <c r="GP150" s="55"/>
      <c r="GQ150" s="55"/>
      <c r="GR150" s="55"/>
      <c r="GS150" s="55"/>
      <c r="GT150" s="55"/>
      <c r="GU150" s="55"/>
      <c r="GV150" s="55"/>
      <c r="GW150" s="55"/>
      <c r="GX150" s="55"/>
      <c r="GY150" s="55"/>
      <c r="GZ150" s="55"/>
      <c r="HA150" s="55"/>
      <c r="HB150" s="55"/>
      <c r="HC150" s="55"/>
      <c r="HD150" s="55"/>
      <c r="HE150" s="55"/>
      <c r="HF150" s="55"/>
      <c r="HG150" s="55"/>
      <c r="HH150" s="55"/>
      <c r="HI150" s="55"/>
      <c r="HJ150" s="55"/>
      <c r="HK150" s="55"/>
      <c r="HL150" s="55"/>
      <c r="HM150" s="55"/>
      <c r="HN150" s="55"/>
      <c r="HO150" s="55"/>
      <c r="HP150" s="55"/>
      <c r="HQ150" s="55"/>
      <c r="HR150" s="55"/>
      <c r="HS150" s="55"/>
      <c r="HT150" s="55"/>
      <c r="HU150" s="55"/>
      <c r="HV150" s="55"/>
      <c r="HW150" s="55"/>
      <c r="HX150" s="55"/>
      <c r="HY150" s="55"/>
      <c r="HZ150" s="55"/>
      <c r="IA150" s="55"/>
      <c r="IB150" s="55"/>
      <c r="IC150" s="55"/>
      <c r="ID150" s="55"/>
      <c r="IE150" s="55"/>
      <c r="IF150" s="55"/>
      <c r="IG150" s="55"/>
      <c r="IH150" s="55"/>
      <c r="II150" s="55"/>
      <c r="IJ150" s="55"/>
      <c r="IK150" s="55"/>
      <c r="IL150" s="55"/>
      <c r="IM150" s="55"/>
      <c r="IN150" s="55"/>
      <c r="IO150" s="55"/>
      <c r="IP150" s="55"/>
      <c r="IQ150" s="55"/>
      <c r="IR150" s="55"/>
      <c r="IS150" s="55"/>
      <c r="IT150" s="55"/>
      <c r="IU150" s="55"/>
      <c r="IV150" s="55"/>
      <c r="IW150" s="55"/>
    </row>
    <row r="151" spans="1:257" ht="13.5" customHeight="1">
      <c r="A151" s="54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K151" s="55"/>
      <c r="FL151" s="55"/>
      <c r="FM151" s="55"/>
      <c r="FN151" s="55"/>
      <c r="FO151" s="55"/>
      <c r="FP151" s="55"/>
      <c r="FQ151" s="55"/>
      <c r="FR151" s="55"/>
      <c r="FS151" s="55"/>
      <c r="FT151" s="55"/>
      <c r="FU151" s="55"/>
      <c r="FV151" s="55"/>
      <c r="FW151" s="55"/>
      <c r="FX151" s="55"/>
      <c r="FY151" s="55"/>
      <c r="FZ151" s="55"/>
      <c r="GA151" s="55"/>
      <c r="GB151" s="55"/>
      <c r="GC151" s="55"/>
      <c r="GD151" s="55"/>
      <c r="GE151" s="55"/>
      <c r="GF151" s="55"/>
      <c r="GG151" s="55"/>
      <c r="GH151" s="55"/>
      <c r="GI151" s="55"/>
      <c r="GJ151" s="55"/>
      <c r="GK151" s="55"/>
      <c r="GL151" s="55"/>
      <c r="GM151" s="55"/>
      <c r="GN151" s="55"/>
      <c r="GO151" s="55"/>
      <c r="GP151" s="55"/>
      <c r="GQ151" s="55"/>
      <c r="GR151" s="55"/>
      <c r="GS151" s="55"/>
      <c r="GT151" s="55"/>
      <c r="GU151" s="55"/>
      <c r="GV151" s="55"/>
      <c r="GW151" s="55"/>
      <c r="GX151" s="55"/>
      <c r="GY151" s="55"/>
      <c r="GZ151" s="55"/>
      <c r="HA151" s="55"/>
      <c r="HB151" s="55"/>
      <c r="HC151" s="55"/>
      <c r="HD151" s="55"/>
      <c r="HE151" s="55"/>
      <c r="HF151" s="55"/>
      <c r="HG151" s="55"/>
      <c r="HH151" s="55"/>
      <c r="HI151" s="55"/>
      <c r="HJ151" s="55"/>
      <c r="HK151" s="55"/>
      <c r="HL151" s="55"/>
      <c r="HM151" s="55"/>
      <c r="HN151" s="55"/>
      <c r="HO151" s="55"/>
      <c r="HP151" s="55"/>
      <c r="HQ151" s="55"/>
      <c r="HR151" s="55"/>
      <c r="HS151" s="55"/>
      <c r="HT151" s="55"/>
      <c r="HU151" s="55"/>
      <c r="HV151" s="55"/>
      <c r="HW151" s="55"/>
      <c r="HX151" s="55"/>
      <c r="HY151" s="55"/>
      <c r="HZ151" s="55"/>
      <c r="IA151" s="55"/>
      <c r="IB151" s="55"/>
      <c r="IC151" s="55"/>
      <c r="ID151" s="55"/>
      <c r="IE151" s="55"/>
      <c r="IF151" s="55"/>
      <c r="IG151" s="55"/>
      <c r="IH151" s="55"/>
      <c r="II151" s="55"/>
      <c r="IJ151" s="55"/>
      <c r="IK151" s="55"/>
      <c r="IL151" s="55"/>
      <c r="IM151" s="55"/>
      <c r="IN151" s="55"/>
      <c r="IO151" s="55"/>
      <c r="IP151" s="55"/>
      <c r="IQ151" s="55"/>
      <c r="IR151" s="55"/>
      <c r="IS151" s="55"/>
      <c r="IT151" s="55"/>
      <c r="IU151" s="55"/>
      <c r="IV151" s="55"/>
      <c r="IW151" s="55"/>
    </row>
    <row r="152" spans="1:257" ht="13.5" customHeight="1">
      <c r="A152" s="54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D152" s="55"/>
      <c r="EE152" s="55"/>
      <c r="EF152" s="55"/>
      <c r="EG152" s="55"/>
      <c r="EH152" s="55"/>
      <c r="EI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K152" s="55"/>
      <c r="FL152" s="55"/>
      <c r="FM152" s="55"/>
      <c r="FN152" s="55"/>
      <c r="FO152" s="55"/>
      <c r="FP152" s="55"/>
      <c r="FQ152" s="55"/>
      <c r="FR152" s="55"/>
      <c r="FS152" s="55"/>
      <c r="FT152" s="55"/>
      <c r="FU152" s="55"/>
      <c r="FV152" s="55"/>
      <c r="FW152" s="55"/>
      <c r="FX152" s="55"/>
      <c r="FY152" s="55"/>
      <c r="FZ152" s="55"/>
      <c r="GA152" s="55"/>
      <c r="GB152" s="55"/>
      <c r="GC152" s="55"/>
      <c r="GD152" s="55"/>
      <c r="GE152" s="55"/>
      <c r="GF152" s="55"/>
      <c r="GG152" s="55"/>
      <c r="GH152" s="55"/>
      <c r="GI152" s="55"/>
      <c r="GJ152" s="55"/>
      <c r="GK152" s="55"/>
      <c r="GL152" s="55"/>
      <c r="GM152" s="55"/>
      <c r="GN152" s="55"/>
      <c r="GO152" s="55"/>
      <c r="GP152" s="55"/>
      <c r="GQ152" s="55"/>
      <c r="GR152" s="55"/>
      <c r="GS152" s="55"/>
      <c r="GT152" s="55"/>
      <c r="GU152" s="55"/>
      <c r="GV152" s="55"/>
      <c r="GW152" s="55"/>
      <c r="GX152" s="55"/>
      <c r="GY152" s="55"/>
      <c r="GZ152" s="55"/>
      <c r="HA152" s="55"/>
      <c r="HB152" s="55"/>
      <c r="HC152" s="55"/>
      <c r="HD152" s="55"/>
      <c r="HE152" s="55"/>
      <c r="HF152" s="55"/>
      <c r="HG152" s="55"/>
      <c r="HH152" s="55"/>
      <c r="HI152" s="55"/>
      <c r="HJ152" s="55"/>
      <c r="HK152" s="55"/>
      <c r="HL152" s="55"/>
      <c r="HM152" s="55"/>
      <c r="HN152" s="55"/>
      <c r="HO152" s="55"/>
      <c r="HP152" s="55"/>
      <c r="HQ152" s="55"/>
      <c r="HR152" s="55"/>
      <c r="HS152" s="55"/>
      <c r="HT152" s="55"/>
      <c r="HU152" s="55"/>
      <c r="HV152" s="55"/>
      <c r="HW152" s="55"/>
      <c r="HX152" s="55"/>
      <c r="HY152" s="55"/>
      <c r="HZ152" s="55"/>
      <c r="IA152" s="55"/>
      <c r="IB152" s="55"/>
      <c r="IC152" s="55"/>
      <c r="ID152" s="55"/>
      <c r="IE152" s="55"/>
      <c r="IF152" s="55"/>
      <c r="IG152" s="55"/>
      <c r="IH152" s="55"/>
      <c r="II152" s="55"/>
      <c r="IJ152" s="55"/>
      <c r="IK152" s="55"/>
      <c r="IL152" s="55"/>
      <c r="IM152" s="55"/>
      <c r="IN152" s="55"/>
      <c r="IO152" s="55"/>
      <c r="IP152" s="55"/>
      <c r="IQ152" s="55"/>
      <c r="IR152" s="55"/>
      <c r="IS152" s="55"/>
      <c r="IT152" s="55"/>
      <c r="IU152" s="55"/>
      <c r="IV152" s="55"/>
      <c r="IW152" s="55"/>
    </row>
    <row r="153" spans="1:257" ht="13.5" customHeight="1">
      <c r="A153" s="54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5"/>
      <c r="GF153" s="55"/>
      <c r="GG153" s="55"/>
      <c r="GH153" s="55"/>
      <c r="GI153" s="55"/>
      <c r="GJ153" s="55"/>
      <c r="GK153" s="55"/>
      <c r="GL153" s="55"/>
      <c r="GM153" s="55"/>
      <c r="GN153" s="55"/>
      <c r="GO153" s="55"/>
      <c r="GP153" s="55"/>
      <c r="GQ153" s="55"/>
      <c r="GR153" s="55"/>
      <c r="GS153" s="55"/>
      <c r="GT153" s="55"/>
      <c r="GU153" s="55"/>
      <c r="GV153" s="55"/>
      <c r="GW153" s="55"/>
      <c r="GX153" s="55"/>
      <c r="GY153" s="55"/>
      <c r="GZ153" s="55"/>
      <c r="HA153" s="55"/>
      <c r="HB153" s="55"/>
      <c r="HC153" s="55"/>
      <c r="HD153" s="55"/>
      <c r="HE153" s="55"/>
      <c r="HF153" s="55"/>
      <c r="HG153" s="55"/>
      <c r="HH153" s="55"/>
      <c r="HI153" s="55"/>
      <c r="HJ153" s="55"/>
      <c r="HK153" s="55"/>
      <c r="HL153" s="55"/>
      <c r="HM153" s="55"/>
      <c r="HN153" s="55"/>
      <c r="HO153" s="55"/>
      <c r="HP153" s="55"/>
      <c r="HQ153" s="55"/>
      <c r="HR153" s="55"/>
      <c r="HS153" s="55"/>
      <c r="HT153" s="55"/>
      <c r="HU153" s="55"/>
      <c r="HV153" s="55"/>
      <c r="HW153" s="55"/>
      <c r="HX153" s="55"/>
      <c r="HY153" s="55"/>
      <c r="HZ153" s="55"/>
      <c r="IA153" s="55"/>
      <c r="IB153" s="55"/>
      <c r="IC153" s="55"/>
      <c r="ID153" s="55"/>
      <c r="IE153" s="55"/>
      <c r="IF153" s="55"/>
      <c r="IG153" s="55"/>
      <c r="IH153" s="55"/>
      <c r="II153" s="55"/>
      <c r="IJ153" s="55"/>
      <c r="IK153" s="55"/>
      <c r="IL153" s="55"/>
      <c r="IM153" s="55"/>
      <c r="IN153" s="55"/>
      <c r="IO153" s="55"/>
      <c r="IP153" s="55"/>
      <c r="IQ153" s="55"/>
      <c r="IR153" s="55"/>
      <c r="IS153" s="55"/>
      <c r="IT153" s="55"/>
      <c r="IU153" s="55"/>
      <c r="IV153" s="55"/>
      <c r="IW153" s="55"/>
    </row>
    <row r="154" spans="1:257" ht="13.5" customHeight="1">
      <c r="A154" s="54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55"/>
      <c r="GH154" s="55"/>
      <c r="GI154" s="55"/>
      <c r="GJ154" s="55"/>
      <c r="GK154" s="55"/>
      <c r="GL154" s="55"/>
      <c r="GM154" s="55"/>
      <c r="GN154" s="55"/>
      <c r="GO154" s="55"/>
      <c r="GP154" s="55"/>
      <c r="GQ154" s="55"/>
      <c r="GR154" s="55"/>
      <c r="GS154" s="55"/>
      <c r="GT154" s="55"/>
      <c r="GU154" s="55"/>
      <c r="GV154" s="55"/>
      <c r="GW154" s="55"/>
      <c r="GX154" s="55"/>
      <c r="GY154" s="55"/>
      <c r="GZ154" s="55"/>
      <c r="HA154" s="55"/>
      <c r="HB154" s="55"/>
      <c r="HC154" s="55"/>
      <c r="HD154" s="55"/>
      <c r="HE154" s="55"/>
      <c r="HF154" s="55"/>
      <c r="HG154" s="55"/>
      <c r="HH154" s="55"/>
      <c r="HI154" s="55"/>
      <c r="HJ154" s="55"/>
      <c r="HK154" s="55"/>
      <c r="HL154" s="55"/>
      <c r="HM154" s="55"/>
      <c r="HN154" s="55"/>
      <c r="HO154" s="55"/>
      <c r="HP154" s="55"/>
      <c r="HQ154" s="55"/>
      <c r="HR154" s="55"/>
      <c r="HS154" s="55"/>
      <c r="HT154" s="55"/>
      <c r="HU154" s="55"/>
      <c r="HV154" s="55"/>
      <c r="HW154" s="55"/>
      <c r="HX154" s="55"/>
      <c r="HY154" s="55"/>
      <c r="HZ154" s="55"/>
      <c r="IA154" s="55"/>
      <c r="IB154" s="55"/>
      <c r="IC154" s="55"/>
      <c r="ID154" s="55"/>
      <c r="IE154" s="55"/>
      <c r="IF154" s="55"/>
      <c r="IG154" s="55"/>
      <c r="IH154" s="55"/>
      <c r="II154" s="55"/>
      <c r="IJ154" s="55"/>
      <c r="IK154" s="55"/>
      <c r="IL154" s="55"/>
      <c r="IM154" s="55"/>
      <c r="IN154" s="55"/>
      <c r="IO154" s="55"/>
      <c r="IP154" s="55"/>
      <c r="IQ154" s="55"/>
      <c r="IR154" s="55"/>
      <c r="IS154" s="55"/>
      <c r="IT154" s="55"/>
      <c r="IU154" s="55"/>
      <c r="IV154" s="55"/>
      <c r="IW154" s="55"/>
    </row>
    <row r="155" spans="1:257" ht="13.5" customHeight="1">
      <c r="A155" s="54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  <c r="IW155" s="55"/>
    </row>
    <row r="156" spans="1:257" ht="13.5" customHeight="1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K156" s="55"/>
      <c r="FL156" s="55"/>
      <c r="FM156" s="55"/>
      <c r="FN156" s="55"/>
      <c r="FO156" s="55"/>
      <c r="FP156" s="55"/>
      <c r="FQ156" s="55"/>
      <c r="FR156" s="55"/>
      <c r="FS156" s="55"/>
      <c r="FT156" s="55"/>
      <c r="FU156" s="55"/>
      <c r="FV156" s="55"/>
      <c r="FW156" s="55"/>
      <c r="FX156" s="55"/>
      <c r="FY156" s="55"/>
      <c r="FZ156" s="55"/>
      <c r="GA156" s="55"/>
      <c r="GB156" s="55"/>
      <c r="GC156" s="55"/>
      <c r="GD156" s="55"/>
      <c r="GE156" s="55"/>
      <c r="GF156" s="55"/>
      <c r="GG156" s="55"/>
      <c r="GH156" s="55"/>
      <c r="GI156" s="55"/>
      <c r="GJ156" s="55"/>
      <c r="GK156" s="55"/>
      <c r="GL156" s="55"/>
      <c r="GM156" s="55"/>
      <c r="GN156" s="55"/>
      <c r="GO156" s="55"/>
      <c r="GP156" s="55"/>
      <c r="GQ156" s="55"/>
      <c r="GR156" s="55"/>
      <c r="GS156" s="55"/>
      <c r="GT156" s="55"/>
      <c r="GU156" s="55"/>
      <c r="GV156" s="55"/>
      <c r="GW156" s="55"/>
      <c r="GX156" s="55"/>
      <c r="GY156" s="55"/>
      <c r="GZ156" s="55"/>
      <c r="HA156" s="55"/>
      <c r="HB156" s="55"/>
      <c r="HC156" s="55"/>
      <c r="HD156" s="55"/>
      <c r="HE156" s="55"/>
      <c r="HF156" s="55"/>
      <c r="HG156" s="55"/>
      <c r="HH156" s="55"/>
      <c r="HI156" s="55"/>
      <c r="HJ156" s="55"/>
      <c r="HK156" s="55"/>
      <c r="HL156" s="55"/>
      <c r="HM156" s="55"/>
      <c r="HN156" s="55"/>
      <c r="HO156" s="55"/>
      <c r="HP156" s="55"/>
      <c r="HQ156" s="55"/>
      <c r="HR156" s="55"/>
      <c r="HS156" s="55"/>
      <c r="HT156" s="55"/>
      <c r="HU156" s="55"/>
      <c r="HV156" s="55"/>
      <c r="HW156" s="55"/>
      <c r="HX156" s="55"/>
      <c r="HY156" s="55"/>
      <c r="HZ156" s="55"/>
      <c r="IA156" s="55"/>
      <c r="IB156" s="55"/>
      <c r="IC156" s="55"/>
      <c r="ID156" s="55"/>
      <c r="IE156" s="55"/>
      <c r="IF156" s="55"/>
      <c r="IG156" s="55"/>
      <c r="IH156" s="55"/>
      <c r="II156" s="55"/>
      <c r="IJ156" s="55"/>
      <c r="IK156" s="55"/>
      <c r="IL156" s="55"/>
      <c r="IM156" s="55"/>
      <c r="IN156" s="55"/>
      <c r="IO156" s="55"/>
      <c r="IP156" s="55"/>
      <c r="IQ156" s="55"/>
      <c r="IR156" s="55"/>
      <c r="IS156" s="55"/>
      <c r="IT156" s="55"/>
      <c r="IU156" s="55"/>
      <c r="IV156" s="55"/>
      <c r="IW156" s="55"/>
    </row>
    <row r="157" spans="1:257" ht="13.5" customHeight="1">
      <c r="A157" s="54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D157" s="55"/>
      <c r="EE157" s="55"/>
      <c r="EF157" s="55"/>
      <c r="EG157" s="55"/>
      <c r="EH157" s="55"/>
      <c r="EI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K157" s="55"/>
      <c r="FL157" s="55"/>
      <c r="FM157" s="55"/>
      <c r="FN157" s="55"/>
      <c r="FO157" s="55"/>
      <c r="FP157" s="55"/>
      <c r="FQ157" s="55"/>
      <c r="FR157" s="55"/>
      <c r="FS157" s="55"/>
      <c r="FT157" s="55"/>
      <c r="FU157" s="55"/>
      <c r="FV157" s="55"/>
      <c r="FW157" s="55"/>
      <c r="FX157" s="55"/>
      <c r="FY157" s="55"/>
      <c r="FZ157" s="55"/>
      <c r="GA157" s="55"/>
      <c r="GB157" s="55"/>
      <c r="GC157" s="55"/>
      <c r="GD157" s="55"/>
      <c r="GE157" s="55"/>
      <c r="GF157" s="55"/>
      <c r="GG157" s="55"/>
      <c r="GH157" s="55"/>
      <c r="GI157" s="55"/>
      <c r="GJ157" s="55"/>
      <c r="GK157" s="55"/>
      <c r="GL157" s="55"/>
      <c r="GM157" s="55"/>
      <c r="GN157" s="55"/>
      <c r="GO157" s="55"/>
      <c r="GP157" s="55"/>
      <c r="GQ157" s="55"/>
      <c r="GR157" s="55"/>
      <c r="GS157" s="55"/>
      <c r="GT157" s="55"/>
      <c r="GU157" s="55"/>
      <c r="GV157" s="55"/>
      <c r="GW157" s="55"/>
      <c r="GX157" s="55"/>
      <c r="GY157" s="55"/>
      <c r="GZ157" s="55"/>
      <c r="HA157" s="55"/>
      <c r="HB157" s="55"/>
      <c r="HC157" s="55"/>
      <c r="HD157" s="55"/>
      <c r="HE157" s="55"/>
      <c r="HF157" s="55"/>
      <c r="HG157" s="55"/>
      <c r="HH157" s="55"/>
      <c r="HI157" s="55"/>
      <c r="HJ157" s="55"/>
      <c r="HK157" s="55"/>
      <c r="HL157" s="55"/>
      <c r="HM157" s="55"/>
      <c r="HN157" s="55"/>
      <c r="HO157" s="55"/>
      <c r="HP157" s="55"/>
      <c r="HQ157" s="55"/>
      <c r="HR157" s="55"/>
      <c r="HS157" s="55"/>
      <c r="HT157" s="55"/>
      <c r="HU157" s="55"/>
      <c r="HV157" s="55"/>
      <c r="HW157" s="55"/>
      <c r="HX157" s="55"/>
      <c r="HY157" s="55"/>
      <c r="HZ157" s="55"/>
      <c r="IA157" s="55"/>
      <c r="IB157" s="55"/>
      <c r="IC157" s="55"/>
      <c r="ID157" s="55"/>
      <c r="IE157" s="55"/>
      <c r="IF157" s="55"/>
      <c r="IG157" s="55"/>
      <c r="IH157" s="55"/>
      <c r="II157" s="55"/>
      <c r="IJ157" s="55"/>
      <c r="IK157" s="55"/>
      <c r="IL157" s="55"/>
      <c r="IM157" s="55"/>
      <c r="IN157" s="55"/>
      <c r="IO157" s="55"/>
      <c r="IP157" s="55"/>
      <c r="IQ157" s="55"/>
      <c r="IR157" s="55"/>
      <c r="IS157" s="55"/>
      <c r="IT157" s="55"/>
      <c r="IU157" s="55"/>
      <c r="IV157" s="55"/>
      <c r="IW157" s="55"/>
    </row>
    <row r="158" spans="1:257" ht="13.5" customHeight="1">
      <c r="A158" s="54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K158" s="55"/>
      <c r="FL158" s="55"/>
      <c r="FM158" s="55"/>
      <c r="FN158" s="55"/>
      <c r="FO158" s="55"/>
      <c r="FP158" s="55"/>
      <c r="FQ158" s="55"/>
      <c r="FR158" s="55"/>
      <c r="FS158" s="55"/>
      <c r="FT158" s="55"/>
      <c r="FU158" s="55"/>
      <c r="FV158" s="55"/>
      <c r="FW158" s="55"/>
      <c r="FX158" s="55"/>
      <c r="FY158" s="55"/>
      <c r="FZ158" s="55"/>
      <c r="GA158" s="55"/>
      <c r="GB158" s="55"/>
      <c r="GC158" s="55"/>
      <c r="GD158" s="55"/>
      <c r="GE158" s="55"/>
      <c r="GF158" s="55"/>
      <c r="GG158" s="55"/>
      <c r="GH158" s="55"/>
      <c r="GI158" s="55"/>
      <c r="GJ158" s="55"/>
      <c r="GK158" s="55"/>
      <c r="GL158" s="55"/>
      <c r="GM158" s="55"/>
      <c r="GN158" s="55"/>
      <c r="GO158" s="55"/>
      <c r="GP158" s="55"/>
      <c r="GQ158" s="55"/>
      <c r="GR158" s="55"/>
      <c r="GS158" s="55"/>
      <c r="GT158" s="55"/>
      <c r="GU158" s="55"/>
      <c r="GV158" s="55"/>
      <c r="GW158" s="55"/>
      <c r="GX158" s="55"/>
      <c r="GY158" s="55"/>
      <c r="GZ158" s="55"/>
      <c r="HA158" s="55"/>
      <c r="HB158" s="55"/>
      <c r="HC158" s="55"/>
      <c r="HD158" s="55"/>
      <c r="HE158" s="55"/>
      <c r="HF158" s="55"/>
      <c r="HG158" s="55"/>
      <c r="HH158" s="55"/>
      <c r="HI158" s="55"/>
      <c r="HJ158" s="55"/>
      <c r="HK158" s="55"/>
      <c r="HL158" s="55"/>
      <c r="HM158" s="55"/>
      <c r="HN158" s="55"/>
      <c r="HO158" s="55"/>
      <c r="HP158" s="55"/>
      <c r="HQ158" s="55"/>
      <c r="HR158" s="55"/>
      <c r="HS158" s="55"/>
      <c r="HT158" s="55"/>
      <c r="HU158" s="55"/>
      <c r="HV158" s="55"/>
      <c r="HW158" s="55"/>
      <c r="HX158" s="55"/>
      <c r="HY158" s="55"/>
      <c r="HZ158" s="55"/>
      <c r="IA158" s="55"/>
      <c r="IB158" s="55"/>
      <c r="IC158" s="55"/>
      <c r="ID158" s="55"/>
      <c r="IE158" s="55"/>
      <c r="IF158" s="55"/>
      <c r="IG158" s="55"/>
      <c r="IH158" s="55"/>
      <c r="II158" s="55"/>
      <c r="IJ158" s="55"/>
      <c r="IK158" s="55"/>
      <c r="IL158" s="55"/>
      <c r="IM158" s="55"/>
      <c r="IN158" s="55"/>
      <c r="IO158" s="55"/>
      <c r="IP158" s="55"/>
      <c r="IQ158" s="55"/>
      <c r="IR158" s="55"/>
      <c r="IS158" s="55"/>
      <c r="IT158" s="55"/>
      <c r="IU158" s="55"/>
      <c r="IV158" s="55"/>
      <c r="IW158" s="55"/>
    </row>
    <row r="159" spans="1:257" ht="13.5" customHeight="1">
      <c r="A159" s="54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K159" s="55"/>
      <c r="FL159" s="55"/>
      <c r="FM159" s="55"/>
      <c r="FN159" s="55"/>
      <c r="FO159" s="55"/>
      <c r="FP159" s="55"/>
      <c r="FQ159" s="55"/>
      <c r="FR159" s="55"/>
      <c r="FS159" s="55"/>
      <c r="FT159" s="55"/>
      <c r="FU159" s="55"/>
      <c r="FV159" s="55"/>
      <c r="FW159" s="55"/>
      <c r="FX159" s="55"/>
      <c r="FY159" s="55"/>
      <c r="FZ159" s="55"/>
      <c r="GA159" s="55"/>
      <c r="GB159" s="55"/>
      <c r="GC159" s="55"/>
      <c r="GD159" s="55"/>
      <c r="GE159" s="55"/>
      <c r="GF159" s="55"/>
      <c r="GG159" s="55"/>
      <c r="GH159" s="55"/>
      <c r="GI159" s="55"/>
      <c r="GJ159" s="55"/>
      <c r="GK159" s="55"/>
      <c r="GL159" s="55"/>
      <c r="GM159" s="55"/>
      <c r="GN159" s="55"/>
      <c r="GO159" s="55"/>
      <c r="GP159" s="55"/>
      <c r="GQ159" s="55"/>
      <c r="GR159" s="55"/>
      <c r="GS159" s="55"/>
      <c r="GT159" s="55"/>
      <c r="GU159" s="55"/>
      <c r="GV159" s="55"/>
      <c r="GW159" s="55"/>
      <c r="GX159" s="55"/>
      <c r="GY159" s="55"/>
      <c r="GZ159" s="55"/>
      <c r="HA159" s="55"/>
      <c r="HB159" s="55"/>
      <c r="HC159" s="55"/>
      <c r="HD159" s="55"/>
      <c r="HE159" s="55"/>
      <c r="HF159" s="55"/>
      <c r="HG159" s="55"/>
      <c r="HH159" s="55"/>
      <c r="HI159" s="55"/>
      <c r="HJ159" s="55"/>
      <c r="HK159" s="55"/>
      <c r="HL159" s="55"/>
      <c r="HM159" s="55"/>
      <c r="HN159" s="55"/>
      <c r="HO159" s="55"/>
      <c r="HP159" s="55"/>
      <c r="HQ159" s="55"/>
      <c r="HR159" s="55"/>
      <c r="HS159" s="55"/>
      <c r="HT159" s="55"/>
      <c r="HU159" s="55"/>
      <c r="HV159" s="55"/>
      <c r="HW159" s="55"/>
      <c r="HX159" s="55"/>
      <c r="HY159" s="55"/>
      <c r="HZ159" s="55"/>
      <c r="IA159" s="55"/>
      <c r="IB159" s="55"/>
      <c r="IC159" s="55"/>
      <c r="ID159" s="55"/>
      <c r="IE159" s="55"/>
      <c r="IF159" s="55"/>
      <c r="IG159" s="55"/>
      <c r="IH159" s="55"/>
      <c r="II159" s="55"/>
      <c r="IJ159" s="55"/>
      <c r="IK159" s="55"/>
      <c r="IL159" s="55"/>
      <c r="IM159" s="55"/>
      <c r="IN159" s="55"/>
      <c r="IO159" s="55"/>
      <c r="IP159" s="55"/>
      <c r="IQ159" s="55"/>
      <c r="IR159" s="55"/>
      <c r="IS159" s="55"/>
      <c r="IT159" s="55"/>
      <c r="IU159" s="55"/>
      <c r="IV159" s="55"/>
      <c r="IW159" s="55"/>
    </row>
    <row r="160" spans="1:257" ht="13.5" customHeight="1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K160" s="55"/>
      <c r="FL160" s="55"/>
      <c r="FM160" s="55"/>
      <c r="FN160" s="55"/>
      <c r="FO160" s="55"/>
      <c r="FP160" s="55"/>
      <c r="FQ160" s="55"/>
      <c r="FR160" s="55"/>
      <c r="FS160" s="55"/>
      <c r="FT160" s="55"/>
      <c r="FU160" s="55"/>
      <c r="FV160" s="55"/>
      <c r="FW160" s="55"/>
      <c r="FX160" s="55"/>
      <c r="FY160" s="55"/>
      <c r="FZ160" s="55"/>
      <c r="GA160" s="55"/>
      <c r="GB160" s="55"/>
      <c r="GC160" s="55"/>
      <c r="GD160" s="55"/>
      <c r="GE160" s="55"/>
      <c r="GF160" s="55"/>
      <c r="GG160" s="55"/>
      <c r="GH160" s="55"/>
      <c r="GI160" s="55"/>
      <c r="GJ160" s="55"/>
      <c r="GK160" s="55"/>
      <c r="GL160" s="55"/>
      <c r="GM160" s="55"/>
      <c r="GN160" s="55"/>
      <c r="GO160" s="55"/>
      <c r="GP160" s="55"/>
      <c r="GQ160" s="55"/>
      <c r="GR160" s="55"/>
      <c r="GS160" s="55"/>
      <c r="GT160" s="55"/>
      <c r="GU160" s="55"/>
      <c r="GV160" s="55"/>
      <c r="GW160" s="55"/>
      <c r="GX160" s="55"/>
      <c r="GY160" s="55"/>
      <c r="GZ160" s="55"/>
      <c r="HA160" s="55"/>
      <c r="HB160" s="55"/>
      <c r="HC160" s="55"/>
      <c r="HD160" s="55"/>
      <c r="HE160" s="55"/>
      <c r="HF160" s="55"/>
      <c r="HG160" s="55"/>
      <c r="HH160" s="55"/>
      <c r="HI160" s="55"/>
      <c r="HJ160" s="55"/>
      <c r="HK160" s="55"/>
      <c r="HL160" s="55"/>
      <c r="HM160" s="55"/>
      <c r="HN160" s="55"/>
      <c r="HO160" s="55"/>
      <c r="HP160" s="55"/>
      <c r="HQ160" s="55"/>
      <c r="HR160" s="55"/>
      <c r="HS160" s="55"/>
      <c r="HT160" s="55"/>
      <c r="HU160" s="55"/>
      <c r="HV160" s="55"/>
      <c r="HW160" s="55"/>
      <c r="HX160" s="55"/>
      <c r="HY160" s="55"/>
      <c r="HZ160" s="55"/>
      <c r="IA160" s="55"/>
      <c r="IB160" s="55"/>
      <c r="IC160" s="55"/>
      <c r="ID160" s="55"/>
      <c r="IE160" s="55"/>
      <c r="IF160" s="55"/>
      <c r="IG160" s="55"/>
      <c r="IH160" s="55"/>
      <c r="II160" s="55"/>
      <c r="IJ160" s="55"/>
      <c r="IK160" s="55"/>
      <c r="IL160" s="55"/>
      <c r="IM160" s="55"/>
      <c r="IN160" s="55"/>
      <c r="IO160" s="55"/>
      <c r="IP160" s="55"/>
      <c r="IQ160" s="55"/>
      <c r="IR160" s="55"/>
      <c r="IS160" s="55"/>
      <c r="IT160" s="55"/>
      <c r="IU160" s="55"/>
      <c r="IV160" s="55"/>
      <c r="IW160" s="55"/>
    </row>
    <row r="161" spans="1:257" ht="13.5" customHeight="1">
      <c r="A161" s="54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K161" s="55"/>
      <c r="FL161" s="55"/>
      <c r="FM161" s="55"/>
      <c r="FN161" s="55"/>
      <c r="FO161" s="55"/>
      <c r="FP161" s="55"/>
      <c r="FQ161" s="55"/>
      <c r="FR161" s="55"/>
      <c r="FS161" s="55"/>
      <c r="FT161" s="55"/>
      <c r="FU161" s="55"/>
      <c r="FV161" s="55"/>
      <c r="FW161" s="55"/>
      <c r="FX161" s="55"/>
      <c r="FY161" s="55"/>
      <c r="FZ161" s="55"/>
      <c r="GA161" s="55"/>
      <c r="GB161" s="55"/>
      <c r="GC161" s="55"/>
      <c r="GD161" s="55"/>
      <c r="GE161" s="55"/>
      <c r="GF161" s="55"/>
      <c r="GG161" s="55"/>
      <c r="GH161" s="55"/>
      <c r="GI161" s="55"/>
      <c r="GJ161" s="55"/>
      <c r="GK161" s="55"/>
      <c r="GL161" s="55"/>
      <c r="GM161" s="55"/>
      <c r="GN161" s="55"/>
      <c r="GO161" s="55"/>
      <c r="GP161" s="55"/>
      <c r="GQ161" s="55"/>
      <c r="GR161" s="55"/>
      <c r="GS161" s="55"/>
      <c r="GT161" s="55"/>
      <c r="GU161" s="55"/>
      <c r="GV161" s="55"/>
      <c r="GW161" s="55"/>
      <c r="GX161" s="55"/>
      <c r="GY161" s="55"/>
      <c r="GZ161" s="55"/>
      <c r="HA161" s="55"/>
      <c r="HB161" s="55"/>
      <c r="HC161" s="55"/>
      <c r="HD161" s="55"/>
      <c r="HE161" s="55"/>
      <c r="HF161" s="55"/>
      <c r="HG161" s="55"/>
      <c r="HH161" s="55"/>
      <c r="HI161" s="55"/>
      <c r="HJ161" s="55"/>
      <c r="HK161" s="55"/>
      <c r="HL161" s="55"/>
      <c r="HM161" s="55"/>
      <c r="HN161" s="55"/>
      <c r="HO161" s="55"/>
      <c r="HP161" s="55"/>
      <c r="HQ161" s="55"/>
      <c r="HR161" s="55"/>
      <c r="HS161" s="55"/>
      <c r="HT161" s="55"/>
      <c r="HU161" s="55"/>
      <c r="HV161" s="55"/>
      <c r="HW161" s="55"/>
      <c r="HX161" s="55"/>
      <c r="HY161" s="55"/>
      <c r="HZ161" s="55"/>
      <c r="IA161" s="55"/>
      <c r="IB161" s="55"/>
      <c r="IC161" s="55"/>
      <c r="ID161" s="55"/>
      <c r="IE161" s="55"/>
      <c r="IF161" s="55"/>
      <c r="IG161" s="55"/>
      <c r="IH161" s="55"/>
      <c r="II161" s="55"/>
      <c r="IJ161" s="55"/>
      <c r="IK161" s="55"/>
      <c r="IL161" s="55"/>
      <c r="IM161" s="55"/>
      <c r="IN161" s="55"/>
      <c r="IO161" s="55"/>
      <c r="IP161" s="55"/>
      <c r="IQ161" s="55"/>
      <c r="IR161" s="55"/>
      <c r="IS161" s="55"/>
      <c r="IT161" s="55"/>
      <c r="IU161" s="55"/>
      <c r="IV161" s="55"/>
      <c r="IW161" s="55"/>
    </row>
    <row r="162" spans="1:257" ht="13.5" customHeight="1">
      <c r="A162" s="54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D162" s="55"/>
      <c r="EE162" s="55"/>
      <c r="EF162" s="55"/>
      <c r="EG162" s="55"/>
      <c r="EH162" s="55"/>
      <c r="EI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K162" s="55"/>
      <c r="FL162" s="55"/>
      <c r="FM162" s="55"/>
      <c r="FN162" s="55"/>
      <c r="FO162" s="55"/>
      <c r="FP162" s="55"/>
      <c r="FQ162" s="55"/>
      <c r="FR162" s="55"/>
      <c r="FS162" s="55"/>
      <c r="FT162" s="55"/>
      <c r="FU162" s="55"/>
      <c r="FV162" s="55"/>
      <c r="FW162" s="55"/>
      <c r="FX162" s="55"/>
      <c r="FY162" s="55"/>
      <c r="FZ162" s="55"/>
      <c r="GA162" s="55"/>
      <c r="GB162" s="55"/>
      <c r="GC162" s="55"/>
      <c r="GD162" s="55"/>
      <c r="GE162" s="55"/>
      <c r="GF162" s="55"/>
      <c r="GG162" s="55"/>
      <c r="GH162" s="55"/>
      <c r="GI162" s="55"/>
      <c r="GJ162" s="55"/>
      <c r="GK162" s="55"/>
      <c r="GL162" s="55"/>
      <c r="GM162" s="55"/>
      <c r="GN162" s="55"/>
      <c r="GO162" s="55"/>
      <c r="GP162" s="55"/>
      <c r="GQ162" s="55"/>
      <c r="GR162" s="55"/>
      <c r="GS162" s="55"/>
      <c r="GT162" s="55"/>
      <c r="GU162" s="55"/>
      <c r="GV162" s="55"/>
      <c r="GW162" s="55"/>
      <c r="GX162" s="55"/>
      <c r="GY162" s="55"/>
      <c r="GZ162" s="55"/>
      <c r="HA162" s="55"/>
      <c r="HB162" s="55"/>
      <c r="HC162" s="55"/>
      <c r="HD162" s="55"/>
      <c r="HE162" s="55"/>
      <c r="HF162" s="55"/>
      <c r="HG162" s="55"/>
      <c r="HH162" s="55"/>
      <c r="HI162" s="55"/>
      <c r="HJ162" s="55"/>
      <c r="HK162" s="55"/>
      <c r="HL162" s="55"/>
      <c r="HM162" s="55"/>
      <c r="HN162" s="55"/>
      <c r="HO162" s="55"/>
      <c r="HP162" s="55"/>
      <c r="HQ162" s="55"/>
      <c r="HR162" s="55"/>
      <c r="HS162" s="55"/>
      <c r="HT162" s="55"/>
      <c r="HU162" s="55"/>
      <c r="HV162" s="55"/>
      <c r="HW162" s="55"/>
      <c r="HX162" s="55"/>
      <c r="HY162" s="55"/>
      <c r="HZ162" s="55"/>
      <c r="IA162" s="55"/>
      <c r="IB162" s="55"/>
      <c r="IC162" s="55"/>
      <c r="ID162" s="55"/>
      <c r="IE162" s="55"/>
      <c r="IF162" s="55"/>
      <c r="IG162" s="55"/>
      <c r="IH162" s="55"/>
      <c r="II162" s="55"/>
      <c r="IJ162" s="55"/>
      <c r="IK162" s="55"/>
      <c r="IL162" s="55"/>
      <c r="IM162" s="55"/>
      <c r="IN162" s="55"/>
      <c r="IO162" s="55"/>
      <c r="IP162" s="55"/>
      <c r="IQ162" s="55"/>
      <c r="IR162" s="55"/>
      <c r="IS162" s="55"/>
      <c r="IT162" s="55"/>
      <c r="IU162" s="55"/>
      <c r="IV162" s="55"/>
      <c r="IW162" s="55"/>
    </row>
    <row r="163" spans="1:257" ht="13.5" customHeight="1">
      <c r="A163" s="54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D163" s="55"/>
      <c r="EE163" s="55"/>
      <c r="EF163" s="55"/>
      <c r="EG163" s="55"/>
      <c r="EH163" s="55"/>
      <c r="EI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K163" s="55"/>
      <c r="FL163" s="55"/>
      <c r="FM163" s="55"/>
      <c r="FN163" s="55"/>
      <c r="FO163" s="55"/>
      <c r="FP163" s="55"/>
      <c r="FQ163" s="55"/>
      <c r="FR163" s="55"/>
      <c r="FS163" s="55"/>
      <c r="FT163" s="55"/>
      <c r="FU163" s="55"/>
      <c r="FV163" s="55"/>
      <c r="FW163" s="55"/>
      <c r="FX163" s="55"/>
      <c r="FY163" s="55"/>
      <c r="FZ163" s="55"/>
      <c r="GA163" s="55"/>
      <c r="GB163" s="55"/>
      <c r="GC163" s="55"/>
      <c r="GD163" s="55"/>
      <c r="GE163" s="55"/>
      <c r="GF163" s="55"/>
      <c r="GG163" s="55"/>
      <c r="GH163" s="55"/>
      <c r="GI163" s="55"/>
      <c r="GJ163" s="55"/>
      <c r="GK163" s="55"/>
      <c r="GL163" s="55"/>
      <c r="GM163" s="55"/>
      <c r="GN163" s="55"/>
      <c r="GO163" s="55"/>
      <c r="GP163" s="55"/>
      <c r="GQ163" s="55"/>
      <c r="GR163" s="55"/>
      <c r="GS163" s="55"/>
      <c r="GT163" s="55"/>
      <c r="GU163" s="55"/>
      <c r="GV163" s="55"/>
      <c r="GW163" s="55"/>
      <c r="GX163" s="55"/>
      <c r="GY163" s="55"/>
      <c r="GZ163" s="55"/>
      <c r="HA163" s="55"/>
      <c r="HB163" s="55"/>
      <c r="HC163" s="55"/>
      <c r="HD163" s="55"/>
      <c r="HE163" s="55"/>
      <c r="HF163" s="55"/>
      <c r="HG163" s="55"/>
      <c r="HH163" s="55"/>
      <c r="HI163" s="55"/>
      <c r="HJ163" s="55"/>
      <c r="HK163" s="55"/>
      <c r="HL163" s="55"/>
      <c r="HM163" s="55"/>
      <c r="HN163" s="55"/>
      <c r="HO163" s="55"/>
      <c r="HP163" s="55"/>
      <c r="HQ163" s="55"/>
      <c r="HR163" s="55"/>
      <c r="HS163" s="55"/>
      <c r="HT163" s="55"/>
      <c r="HU163" s="55"/>
      <c r="HV163" s="55"/>
      <c r="HW163" s="55"/>
      <c r="HX163" s="55"/>
      <c r="HY163" s="55"/>
      <c r="HZ163" s="55"/>
      <c r="IA163" s="55"/>
      <c r="IB163" s="55"/>
      <c r="IC163" s="55"/>
      <c r="ID163" s="55"/>
      <c r="IE163" s="55"/>
      <c r="IF163" s="55"/>
      <c r="IG163" s="55"/>
      <c r="IH163" s="55"/>
      <c r="II163" s="55"/>
      <c r="IJ163" s="55"/>
      <c r="IK163" s="55"/>
      <c r="IL163" s="55"/>
      <c r="IM163" s="55"/>
      <c r="IN163" s="55"/>
      <c r="IO163" s="55"/>
      <c r="IP163" s="55"/>
      <c r="IQ163" s="55"/>
      <c r="IR163" s="55"/>
      <c r="IS163" s="55"/>
      <c r="IT163" s="55"/>
      <c r="IU163" s="55"/>
      <c r="IV163" s="55"/>
      <c r="IW163" s="55"/>
    </row>
    <row r="164" spans="1:257" ht="13.5" customHeight="1">
      <c r="A164" s="54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D164" s="55"/>
      <c r="EE164" s="55"/>
      <c r="EF164" s="55"/>
      <c r="EG164" s="55"/>
      <c r="EH164" s="55"/>
      <c r="EI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K164" s="55"/>
      <c r="FL164" s="55"/>
      <c r="FM164" s="55"/>
      <c r="FN164" s="55"/>
      <c r="FO164" s="55"/>
      <c r="FP164" s="55"/>
      <c r="FQ164" s="55"/>
      <c r="FR164" s="55"/>
      <c r="FS164" s="55"/>
      <c r="FT164" s="55"/>
      <c r="FU164" s="55"/>
      <c r="FV164" s="55"/>
      <c r="FW164" s="55"/>
      <c r="FX164" s="55"/>
      <c r="FY164" s="55"/>
      <c r="FZ164" s="55"/>
      <c r="GA164" s="55"/>
      <c r="GB164" s="55"/>
      <c r="GC164" s="55"/>
      <c r="GD164" s="55"/>
      <c r="GE164" s="55"/>
      <c r="GF164" s="55"/>
      <c r="GG164" s="55"/>
      <c r="GH164" s="55"/>
      <c r="GI164" s="55"/>
      <c r="GJ164" s="55"/>
      <c r="GK164" s="55"/>
      <c r="GL164" s="55"/>
      <c r="GM164" s="55"/>
      <c r="GN164" s="55"/>
      <c r="GO164" s="55"/>
      <c r="GP164" s="55"/>
      <c r="GQ164" s="55"/>
      <c r="GR164" s="55"/>
      <c r="GS164" s="55"/>
      <c r="GT164" s="55"/>
      <c r="GU164" s="55"/>
      <c r="GV164" s="55"/>
      <c r="GW164" s="55"/>
      <c r="GX164" s="55"/>
      <c r="GY164" s="55"/>
      <c r="GZ164" s="55"/>
      <c r="HA164" s="55"/>
      <c r="HB164" s="55"/>
      <c r="HC164" s="55"/>
      <c r="HD164" s="55"/>
      <c r="HE164" s="55"/>
      <c r="HF164" s="55"/>
      <c r="HG164" s="55"/>
      <c r="HH164" s="55"/>
      <c r="HI164" s="55"/>
      <c r="HJ164" s="55"/>
      <c r="HK164" s="55"/>
      <c r="HL164" s="55"/>
      <c r="HM164" s="55"/>
      <c r="HN164" s="55"/>
      <c r="HO164" s="55"/>
      <c r="HP164" s="55"/>
      <c r="HQ164" s="55"/>
      <c r="HR164" s="55"/>
      <c r="HS164" s="55"/>
      <c r="HT164" s="55"/>
      <c r="HU164" s="55"/>
      <c r="HV164" s="55"/>
      <c r="HW164" s="55"/>
      <c r="HX164" s="55"/>
      <c r="HY164" s="55"/>
      <c r="HZ164" s="55"/>
      <c r="IA164" s="55"/>
      <c r="IB164" s="55"/>
      <c r="IC164" s="55"/>
      <c r="ID164" s="55"/>
      <c r="IE164" s="55"/>
      <c r="IF164" s="55"/>
      <c r="IG164" s="55"/>
      <c r="IH164" s="55"/>
      <c r="II164" s="55"/>
      <c r="IJ164" s="55"/>
      <c r="IK164" s="55"/>
      <c r="IL164" s="55"/>
      <c r="IM164" s="55"/>
      <c r="IN164" s="55"/>
      <c r="IO164" s="55"/>
      <c r="IP164" s="55"/>
      <c r="IQ164" s="55"/>
      <c r="IR164" s="55"/>
      <c r="IS164" s="55"/>
      <c r="IT164" s="55"/>
      <c r="IU164" s="55"/>
      <c r="IV164" s="55"/>
      <c r="IW164" s="55"/>
    </row>
    <row r="165" spans="1:257" ht="13.5" customHeight="1">
      <c r="A165" s="54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</row>
    <row r="166" spans="1:257" ht="13.5" customHeight="1">
      <c r="A166" s="54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D166" s="55"/>
      <c r="EE166" s="55"/>
      <c r="EF166" s="55"/>
      <c r="EG166" s="55"/>
      <c r="EH166" s="55"/>
      <c r="EI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K166" s="55"/>
      <c r="FL166" s="55"/>
      <c r="FM166" s="55"/>
      <c r="FN166" s="55"/>
      <c r="FO166" s="55"/>
      <c r="FP166" s="55"/>
      <c r="FQ166" s="55"/>
      <c r="FR166" s="55"/>
      <c r="FS166" s="55"/>
      <c r="FT166" s="55"/>
      <c r="FU166" s="55"/>
      <c r="FV166" s="55"/>
      <c r="FW166" s="55"/>
      <c r="FX166" s="55"/>
      <c r="FY166" s="55"/>
      <c r="FZ166" s="55"/>
      <c r="GA166" s="55"/>
      <c r="GB166" s="55"/>
      <c r="GC166" s="55"/>
      <c r="GD166" s="55"/>
      <c r="GE166" s="55"/>
      <c r="GF166" s="55"/>
      <c r="GG166" s="55"/>
      <c r="GH166" s="55"/>
      <c r="GI166" s="55"/>
      <c r="GJ166" s="55"/>
      <c r="GK166" s="55"/>
      <c r="GL166" s="55"/>
      <c r="GM166" s="55"/>
      <c r="GN166" s="55"/>
      <c r="GO166" s="55"/>
      <c r="GP166" s="55"/>
      <c r="GQ166" s="55"/>
      <c r="GR166" s="55"/>
      <c r="GS166" s="55"/>
      <c r="GT166" s="55"/>
      <c r="GU166" s="55"/>
      <c r="GV166" s="55"/>
      <c r="GW166" s="55"/>
      <c r="GX166" s="55"/>
      <c r="GY166" s="55"/>
      <c r="GZ166" s="55"/>
      <c r="HA166" s="55"/>
      <c r="HB166" s="55"/>
      <c r="HC166" s="55"/>
      <c r="HD166" s="55"/>
      <c r="HE166" s="55"/>
      <c r="HF166" s="55"/>
      <c r="HG166" s="55"/>
      <c r="HH166" s="55"/>
      <c r="HI166" s="55"/>
      <c r="HJ166" s="55"/>
      <c r="HK166" s="55"/>
      <c r="HL166" s="55"/>
      <c r="HM166" s="55"/>
      <c r="HN166" s="55"/>
      <c r="HO166" s="55"/>
      <c r="HP166" s="55"/>
      <c r="HQ166" s="55"/>
      <c r="HR166" s="55"/>
      <c r="HS166" s="55"/>
      <c r="HT166" s="55"/>
      <c r="HU166" s="55"/>
      <c r="HV166" s="55"/>
      <c r="HW166" s="55"/>
      <c r="HX166" s="55"/>
      <c r="HY166" s="55"/>
      <c r="HZ166" s="55"/>
      <c r="IA166" s="55"/>
      <c r="IB166" s="55"/>
      <c r="IC166" s="55"/>
      <c r="ID166" s="55"/>
      <c r="IE166" s="55"/>
      <c r="IF166" s="55"/>
      <c r="IG166" s="55"/>
      <c r="IH166" s="55"/>
      <c r="II166" s="55"/>
      <c r="IJ166" s="55"/>
      <c r="IK166" s="55"/>
      <c r="IL166" s="55"/>
      <c r="IM166" s="55"/>
      <c r="IN166" s="55"/>
      <c r="IO166" s="55"/>
      <c r="IP166" s="55"/>
      <c r="IQ166" s="55"/>
      <c r="IR166" s="55"/>
      <c r="IS166" s="55"/>
      <c r="IT166" s="55"/>
      <c r="IU166" s="55"/>
      <c r="IV166" s="55"/>
      <c r="IW166" s="55"/>
    </row>
    <row r="167" spans="1:257" ht="13.5" customHeight="1">
      <c r="A167" s="54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D167" s="55"/>
      <c r="EE167" s="55"/>
      <c r="EF167" s="55"/>
      <c r="EG167" s="55"/>
      <c r="EH167" s="55"/>
      <c r="EI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K167" s="55"/>
      <c r="FL167" s="55"/>
      <c r="FM167" s="55"/>
      <c r="FN167" s="55"/>
      <c r="FO167" s="55"/>
      <c r="FP167" s="55"/>
      <c r="FQ167" s="55"/>
      <c r="FR167" s="55"/>
      <c r="FS167" s="55"/>
      <c r="FT167" s="55"/>
      <c r="FU167" s="55"/>
      <c r="FV167" s="55"/>
      <c r="FW167" s="55"/>
      <c r="FX167" s="55"/>
      <c r="FY167" s="55"/>
      <c r="FZ167" s="55"/>
      <c r="GA167" s="55"/>
      <c r="GB167" s="55"/>
      <c r="GC167" s="55"/>
      <c r="GD167" s="55"/>
      <c r="GE167" s="55"/>
      <c r="GF167" s="55"/>
      <c r="GG167" s="55"/>
      <c r="GH167" s="55"/>
      <c r="GI167" s="55"/>
      <c r="GJ167" s="55"/>
      <c r="GK167" s="55"/>
      <c r="GL167" s="55"/>
      <c r="GM167" s="55"/>
      <c r="GN167" s="55"/>
      <c r="GO167" s="55"/>
      <c r="GP167" s="55"/>
      <c r="GQ167" s="55"/>
      <c r="GR167" s="55"/>
      <c r="GS167" s="55"/>
      <c r="GT167" s="55"/>
      <c r="GU167" s="55"/>
      <c r="GV167" s="55"/>
      <c r="GW167" s="55"/>
      <c r="GX167" s="55"/>
      <c r="GY167" s="55"/>
      <c r="GZ167" s="55"/>
      <c r="HA167" s="55"/>
      <c r="HB167" s="55"/>
      <c r="HC167" s="55"/>
      <c r="HD167" s="55"/>
      <c r="HE167" s="55"/>
      <c r="HF167" s="55"/>
      <c r="HG167" s="55"/>
      <c r="HH167" s="55"/>
      <c r="HI167" s="55"/>
      <c r="HJ167" s="55"/>
      <c r="HK167" s="55"/>
      <c r="HL167" s="55"/>
      <c r="HM167" s="55"/>
      <c r="HN167" s="55"/>
      <c r="HO167" s="55"/>
      <c r="HP167" s="55"/>
      <c r="HQ167" s="55"/>
      <c r="HR167" s="55"/>
      <c r="HS167" s="55"/>
      <c r="HT167" s="55"/>
      <c r="HU167" s="55"/>
      <c r="HV167" s="55"/>
      <c r="HW167" s="55"/>
      <c r="HX167" s="55"/>
      <c r="HY167" s="55"/>
      <c r="HZ167" s="55"/>
      <c r="IA167" s="55"/>
      <c r="IB167" s="55"/>
      <c r="IC167" s="55"/>
      <c r="ID167" s="55"/>
      <c r="IE167" s="55"/>
      <c r="IF167" s="55"/>
      <c r="IG167" s="55"/>
      <c r="IH167" s="55"/>
      <c r="II167" s="55"/>
      <c r="IJ167" s="55"/>
      <c r="IK167" s="55"/>
      <c r="IL167" s="55"/>
      <c r="IM167" s="55"/>
      <c r="IN167" s="55"/>
      <c r="IO167" s="55"/>
      <c r="IP167" s="55"/>
      <c r="IQ167" s="55"/>
      <c r="IR167" s="55"/>
      <c r="IS167" s="55"/>
      <c r="IT167" s="55"/>
      <c r="IU167" s="55"/>
      <c r="IV167" s="55"/>
      <c r="IW167" s="55"/>
    </row>
    <row r="168" spans="1:257" ht="13.5" customHeight="1">
      <c r="A168" s="54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</row>
    <row r="169" spans="1:257" ht="13.5" customHeight="1">
      <c r="A169" s="54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D169" s="55"/>
      <c r="EE169" s="55"/>
      <c r="EF169" s="55"/>
      <c r="EG169" s="55"/>
      <c r="EH169" s="55"/>
      <c r="EI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K169" s="55"/>
      <c r="FL169" s="55"/>
      <c r="FM169" s="55"/>
      <c r="FN169" s="55"/>
      <c r="FO169" s="55"/>
      <c r="FP169" s="55"/>
      <c r="FQ169" s="55"/>
      <c r="FR169" s="55"/>
      <c r="FS169" s="55"/>
      <c r="FT169" s="55"/>
      <c r="FU169" s="55"/>
      <c r="FV169" s="55"/>
      <c r="FW169" s="55"/>
      <c r="FX169" s="55"/>
      <c r="FY169" s="55"/>
      <c r="FZ169" s="55"/>
      <c r="GA169" s="55"/>
      <c r="GB169" s="55"/>
      <c r="GC169" s="55"/>
      <c r="GD169" s="55"/>
      <c r="GE169" s="55"/>
      <c r="GF169" s="55"/>
      <c r="GG169" s="55"/>
      <c r="GH169" s="55"/>
      <c r="GI169" s="55"/>
      <c r="GJ169" s="55"/>
      <c r="GK169" s="55"/>
      <c r="GL169" s="55"/>
      <c r="GM169" s="55"/>
      <c r="GN169" s="55"/>
      <c r="GO169" s="55"/>
      <c r="GP169" s="55"/>
      <c r="GQ169" s="55"/>
      <c r="GR169" s="55"/>
      <c r="GS169" s="55"/>
      <c r="GT169" s="55"/>
      <c r="GU169" s="55"/>
      <c r="GV169" s="55"/>
      <c r="GW169" s="55"/>
      <c r="GX169" s="55"/>
      <c r="GY169" s="55"/>
      <c r="GZ169" s="55"/>
      <c r="HA169" s="55"/>
      <c r="HB169" s="55"/>
      <c r="HC169" s="55"/>
      <c r="HD169" s="55"/>
      <c r="HE169" s="55"/>
      <c r="HF169" s="55"/>
      <c r="HG169" s="55"/>
      <c r="HH169" s="55"/>
      <c r="HI169" s="55"/>
      <c r="HJ169" s="55"/>
      <c r="HK169" s="55"/>
      <c r="HL169" s="55"/>
      <c r="HM169" s="55"/>
      <c r="HN169" s="55"/>
      <c r="HO169" s="55"/>
      <c r="HP169" s="55"/>
      <c r="HQ169" s="55"/>
      <c r="HR169" s="55"/>
      <c r="HS169" s="55"/>
      <c r="HT169" s="55"/>
      <c r="HU169" s="55"/>
      <c r="HV169" s="55"/>
      <c r="HW169" s="55"/>
      <c r="HX169" s="55"/>
      <c r="HY169" s="55"/>
      <c r="HZ169" s="55"/>
      <c r="IA169" s="55"/>
      <c r="IB169" s="55"/>
      <c r="IC169" s="55"/>
      <c r="ID169" s="55"/>
      <c r="IE169" s="55"/>
      <c r="IF169" s="55"/>
      <c r="IG169" s="55"/>
      <c r="IH169" s="55"/>
      <c r="II169" s="55"/>
      <c r="IJ169" s="55"/>
      <c r="IK169" s="55"/>
      <c r="IL169" s="55"/>
      <c r="IM169" s="55"/>
      <c r="IN169" s="55"/>
      <c r="IO169" s="55"/>
      <c r="IP169" s="55"/>
      <c r="IQ169" s="55"/>
      <c r="IR169" s="55"/>
      <c r="IS169" s="55"/>
      <c r="IT169" s="55"/>
      <c r="IU169" s="55"/>
      <c r="IV169" s="55"/>
      <c r="IW169" s="55"/>
    </row>
    <row r="170" spans="1:257" ht="13.5" customHeight="1">
      <c r="A170" s="54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D170" s="55"/>
      <c r="EE170" s="55"/>
      <c r="EF170" s="55"/>
      <c r="EG170" s="55"/>
      <c r="EH170" s="55"/>
      <c r="EI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K170" s="55"/>
      <c r="FL170" s="55"/>
      <c r="FM170" s="55"/>
      <c r="FN170" s="55"/>
      <c r="FO170" s="55"/>
      <c r="FP170" s="55"/>
      <c r="FQ170" s="55"/>
      <c r="FR170" s="55"/>
      <c r="FS170" s="55"/>
      <c r="FT170" s="55"/>
      <c r="FU170" s="55"/>
      <c r="FV170" s="55"/>
      <c r="FW170" s="55"/>
      <c r="FX170" s="55"/>
      <c r="FY170" s="55"/>
      <c r="FZ170" s="55"/>
      <c r="GA170" s="55"/>
      <c r="GB170" s="55"/>
      <c r="GC170" s="55"/>
      <c r="GD170" s="55"/>
      <c r="GE170" s="55"/>
      <c r="GF170" s="55"/>
      <c r="GG170" s="55"/>
      <c r="GH170" s="55"/>
      <c r="GI170" s="55"/>
      <c r="GJ170" s="55"/>
      <c r="GK170" s="55"/>
      <c r="GL170" s="55"/>
      <c r="GM170" s="55"/>
      <c r="GN170" s="55"/>
      <c r="GO170" s="55"/>
      <c r="GP170" s="55"/>
      <c r="GQ170" s="55"/>
      <c r="GR170" s="55"/>
      <c r="GS170" s="55"/>
      <c r="GT170" s="55"/>
      <c r="GU170" s="55"/>
      <c r="GV170" s="55"/>
      <c r="GW170" s="55"/>
      <c r="GX170" s="55"/>
      <c r="GY170" s="55"/>
      <c r="GZ170" s="55"/>
      <c r="HA170" s="55"/>
      <c r="HB170" s="55"/>
      <c r="HC170" s="55"/>
      <c r="HD170" s="55"/>
      <c r="HE170" s="55"/>
      <c r="HF170" s="55"/>
      <c r="HG170" s="55"/>
      <c r="HH170" s="55"/>
      <c r="HI170" s="55"/>
      <c r="HJ170" s="55"/>
      <c r="HK170" s="55"/>
      <c r="HL170" s="55"/>
      <c r="HM170" s="55"/>
      <c r="HN170" s="55"/>
      <c r="HO170" s="55"/>
      <c r="HP170" s="55"/>
      <c r="HQ170" s="55"/>
      <c r="HR170" s="55"/>
      <c r="HS170" s="55"/>
      <c r="HT170" s="55"/>
      <c r="HU170" s="55"/>
      <c r="HV170" s="55"/>
      <c r="HW170" s="55"/>
      <c r="HX170" s="55"/>
      <c r="HY170" s="55"/>
      <c r="HZ170" s="55"/>
      <c r="IA170" s="55"/>
      <c r="IB170" s="55"/>
      <c r="IC170" s="55"/>
      <c r="ID170" s="55"/>
      <c r="IE170" s="55"/>
      <c r="IF170" s="55"/>
      <c r="IG170" s="55"/>
      <c r="IH170" s="55"/>
      <c r="II170" s="55"/>
      <c r="IJ170" s="55"/>
      <c r="IK170" s="55"/>
      <c r="IL170" s="55"/>
      <c r="IM170" s="55"/>
      <c r="IN170" s="55"/>
      <c r="IO170" s="55"/>
      <c r="IP170" s="55"/>
      <c r="IQ170" s="55"/>
      <c r="IR170" s="55"/>
      <c r="IS170" s="55"/>
      <c r="IT170" s="55"/>
      <c r="IU170" s="55"/>
      <c r="IV170" s="55"/>
      <c r="IW170" s="55"/>
    </row>
    <row r="171" spans="1:257" ht="13.5" customHeight="1">
      <c r="A171" s="54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D171" s="55"/>
      <c r="EE171" s="55"/>
      <c r="EF171" s="55"/>
      <c r="EG171" s="55"/>
      <c r="EH171" s="55"/>
      <c r="EI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K171" s="55"/>
      <c r="FL171" s="55"/>
      <c r="FM171" s="55"/>
      <c r="FN171" s="55"/>
      <c r="FO171" s="55"/>
      <c r="FP171" s="55"/>
      <c r="FQ171" s="55"/>
      <c r="FR171" s="55"/>
      <c r="FS171" s="55"/>
      <c r="FT171" s="55"/>
      <c r="FU171" s="55"/>
      <c r="FV171" s="55"/>
      <c r="FW171" s="55"/>
      <c r="FX171" s="55"/>
      <c r="FY171" s="55"/>
      <c r="FZ171" s="55"/>
      <c r="GA171" s="55"/>
      <c r="GB171" s="55"/>
      <c r="GC171" s="55"/>
      <c r="GD171" s="55"/>
      <c r="GE171" s="55"/>
      <c r="GF171" s="55"/>
      <c r="GG171" s="55"/>
      <c r="GH171" s="55"/>
      <c r="GI171" s="55"/>
      <c r="GJ171" s="55"/>
      <c r="GK171" s="55"/>
      <c r="GL171" s="55"/>
      <c r="GM171" s="55"/>
      <c r="GN171" s="55"/>
      <c r="GO171" s="55"/>
      <c r="GP171" s="55"/>
      <c r="GQ171" s="55"/>
      <c r="GR171" s="55"/>
      <c r="GS171" s="55"/>
      <c r="GT171" s="55"/>
      <c r="GU171" s="55"/>
      <c r="GV171" s="55"/>
      <c r="GW171" s="55"/>
      <c r="GX171" s="55"/>
      <c r="GY171" s="55"/>
      <c r="GZ171" s="55"/>
      <c r="HA171" s="55"/>
      <c r="HB171" s="55"/>
      <c r="HC171" s="55"/>
      <c r="HD171" s="55"/>
      <c r="HE171" s="55"/>
      <c r="HF171" s="55"/>
      <c r="HG171" s="55"/>
      <c r="HH171" s="55"/>
      <c r="HI171" s="55"/>
      <c r="HJ171" s="55"/>
      <c r="HK171" s="55"/>
      <c r="HL171" s="55"/>
      <c r="HM171" s="55"/>
      <c r="HN171" s="55"/>
      <c r="HO171" s="55"/>
      <c r="HP171" s="55"/>
      <c r="HQ171" s="55"/>
      <c r="HR171" s="55"/>
      <c r="HS171" s="55"/>
      <c r="HT171" s="55"/>
      <c r="HU171" s="55"/>
      <c r="HV171" s="55"/>
      <c r="HW171" s="55"/>
      <c r="HX171" s="55"/>
      <c r="HY171" s="55"/>
      <c r="HZ171" s="55"/>
      <c r="IA171" s="55"/>
      <c r="IB171" s="55"/>
      <c r="IC171" s="55"/>
      <c r="ID171" s="55"/>
      <c r="IE171" s="55"/>
      <c r="IF171" s="55"/>
      <c r="IG171" s="55"/>
      <c r="IH171" s="55"/>
      <c r="II171" s="55"/>
      <c r="IJ171" s="55"/>
      <c r="IK171" s="55"/>
      <c r="IL171" s="55"/>
      <c r="IM171" s="55"/>
      <c r="IN171" s="55"/>
      <c r="IO171" s="55"/>
      <c r="IP171" s="55"/>
      <c r="IQ171" s="55"/>
      <c r="IR171" s="55"/>
      <c r="IS171" s="55"/>
      <c r="IT171" s="55"/>
      <c r="IU171" s="55"/>
      <c r="IV171" s="55"/>
      <c r="IW171" s="55"/>
    </row>
    <row r="172" spans="1:257" ht="13.5" customHeight="1">
      <c r="A172" s="54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  <c r="IW172" s="55"/>
    </row>
    <row r="173" spans="1:257" ht="13.5" customHeight="1">
      <c r="A173" s="54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D173" s="55"/>
      <c r="EE173" s="55"/>
      <c r="EF173" s="55"/>
      <c r="EG173" s="55"/>
      <c r="EH173" s="55"/>
      <c r="EI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K173" s="55"/>
      <c r="FL173" s="55"/>
      <c r="FM173" s="55"/>
      <c r="FN173" s="55"/>
      <c r="FO173" s="55"/>
      <c r="FP173" s="55"/>
      <c r="FQ173" s="55"/>
      <c r="FR173" s="55"/>
      <c r="FS173" s="55"/>
      <c r="FT173" s="55"/>
      <c r="FU173" s="55"/>
      <c r="FV173" s="55"/>
      <c r="FW173" s="55"/>
      <c r="FX173" s="55"/>
      <c r="FY173" s="55"/>
      <c r="FZ173" s="55"/>
      <c r="GA173" s="55"/>
      <c r="GB173" s="55"/>
      <c r="GC173" s="55"/>
      <c r="GD173" s="55"/>
      <c r="GE173" s="55"/>
      <c r="GF173" s="55"/>
      <c r="GG173" s="55"/>
      <c r="GH173" s="55"/>
      <c r="GI173" s="55"/>
      <c r="GJ173" s="55"/>
      <c r="GK173" s="55"/>
      <c r="GL173" s="55"/>
      <c r="GM173" s="55"/>
      <c r="GN173" s="55"/>
      <c r="GO173" s="55"/>
      <c r="GP173" s="55"/>
      <c r="GQ173" s="55"/>
      <c r="GR173" s="55"/>
      <c r="GS173" s="55"/>
      <c r="GT173" s="55"/>
      <c r="GU173" s="55"/>
      <c r="GV173" s="55"/>
      <c r="GW173" s="55"/>
      <c r="GX173" s="55"/>
      <c r="GY173" s="55"/>
      <c r="GZ173" s="55"/>
      <c r="HA173" s="55"/>
      <c r="HB173" s="55"/>
      <c r="HC173" s="55"/>
      <c r="HD173" s="55"/>
      <c r="HE173" s="55"/>
      <c r="HF173" s="55"/>
      <c r="HG173" s="55"/>
      <c r="HH173" s="55"/>
      <c r="HI173" s="55"/>
      <c r="HJ173" s="55"/>
      <c r="HK173" s="55"/>
      <c r="HL173" s="55"/>
      <c r="HM173" s="55"/>
      <c r="HN173" s="55"/>
      <c r="HO173" s="55"/>
      <c r="HP173" s="55"/>
      <c r="HQ173" s="55"/>
      <c r="HR173" s="55"/>
      <c r="HS173" s="55"/>
      <c r="HT173" s="55"/>
      <c r="HU173" s="55"/>
      <c r="HV173" s="55"/>
      <c r="HW173" s="55"/>
      <c r="HX173" s="55"/>
      <c r="HY173" s="55"/>
      <c r="HZ173" s="55"/>
      <c r="IA173" s="55"/>
      <c r="IB173" s="55"/>
      <c r="IC173" s="55"/>
      <c r="ID173" s="55"/>
      <c r="IE173" s="55"/>
      <c r="IF173" s="55"/>
      <c r="IG173" s="55"/>
      <c r="IH173" s="55"/>
      <c r="II173" s="55"/>
      <c r="IJ173" s="55"/>
      <c r="IK173" s="55"/>
      <c r="IL173" s="55"/>
      <c r="IM173" s="55"/>
      <c r="IN173" s="55"/>
      <c r="IO173" s="55"/>
      <c r="IP173" s="55"/>
      <c r="IQ173" s="55"/>
      <c r="IR173" s="55"/>
      <c r="IS173" s="55"/>
      <c r="IT173" s="55"/>
      <c r="IU173" s="55"/>
      <c r="IV173" s="55"/>
      <c r="IW173" s="55"/>
    </row>
    <row r="174" spans="1:257" ht="13.5" customHeight="1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D174" s="55"/>
      <c r="EE174" s="55"/>
      <c r="EF174" s="55"/>
      <c r="EG174" s="55"/>
      <c r="EH174" s="55"/>
      <c r="EI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K174" s="55"/>
      <c r="FL174" s="55"/>
      <c r="FM174" s="55"/>
      <c r="FN174" s="55"/>
      <c r="FO174" s="55"/>
      <c r="FP174" s="55"/>
      <c r="FQ174" s="55"/>
      <c r="FR174" s="55"/>
      <c r="FS174" s="55"/>
      <c r="FT174" s="55"/>
      <c r="FU174" s="55"/>
      <c r="FV174" s="55"/>
      <c r="FW174" s="55"/>
      <c r="FX174" s="55"/>
      <c r="FY174" s="55"/>
      <c r="FZ174" s="55"/>
      <c r="GA174" s="55"/>
      <c r="GB174" s="55"/>
      <c r="GC174" s="55"/>
      <c r="GD174" s="55"/>
      <c r="GE174" s="55"/>
      <c r="GF174" s="55"/>
      <c r="GG174" s="55"/>
      <c r="GH174" s="55"/>
      <c r="GI174" s="55"/>
      <c r="GJ174" s="55"/>
      <c r="GK174" s="55"/>
      <c r="GL174" s="55"/>
      <c r="GM174" s="55"/>
      <c r="GN174" s="55"/>
      <c r="GO174" s="55"/>
      <c r="GP174" s="55"/>
      <c r="GQ174" s="55"/>
      <c r="GR174" s="55"/>
      <c r="GS174" s="55"/>
      <c r="GT174" s="55"/>
      <c r="GU174" s="55"/>
      <c r="GV174" s="55"/>
      <c r="GW174" s="55"/>
      <c r="GX174" s="55"/>
      <c r="GY174" s="55"/>
      <c r="GZ174" s="55"/>
      <c r="HA174" s="55"/>
      <c r="HB174" s="55"/>
      <c r="HC174" s="55"/>
      <c r="HD174" s="55"/>
      <c r="HE174" s="55"/>
      <c r="HF174" s="55"/>
      <c r="HG174" s="55"/>
      <c r="HH174" s="55"/>
      <c r="HI174" s="55"/>
      <c r="HJ174" s="55"/>
      <c r="HK174" s="55"/>
      <c r="HL174" s="55"/>
      <c r="HM174" s="55"/>
      <c r="HN174" s="55"/>
      <c r="HO174" s="55"/>
      <c r="HP174" s="55"/>
      <c r="HQ174" s="55"/>
      <c r="HR174" s="55"/>
      <c r="HS174" s="55"/>
      <c r="HT174" s="55"/>
      <c r="HU174" s="55"/>
      <c r="HV174" s="55"/>
      <c r="HW174" s="55"/>
      <c r="HX174" s="55"/>
      <c r="HY174" s="55"/>
      <c r="HZ174" s="55"/>
      <c r="IA174" s="55"/>
      <c r="IB174" s="55"/>
      <c r="IC174" s="55"/>
      <c r="ID174" s="55"/>
      <c r="IE174" s="55"/>
      <c r="IF174" s="55"/>
      <c r="IG174" s="55"/>
      <c r="IH174" s="55"/>
      <c r="II174" s="55"/>
      <c r="IJ174" s="55"/>
      <c r="IK174" s="55"/>
      <c r="IL174" s="55"/>
      <c r="IM174" s="55"/>
      <c r="IN174" s="55"/>
      <c r="IO174" s="55"/>
      <c r="IP174" s="55"/>
      <c r="IQ174" s="55"/>
      <c r="IR174" s="55"/>
      <c r="IS174" s="55"/>
      <c r="IT174" s="55"/>
      <c r="IU174" s="55"/>
      <c r="IV174" s="55"/>
      <c r="IW174" s="55"/>
    </row>
    <row r="175" spans="1:257" ht="13.5" customHeight="1">
      <c r="A175" s="54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</row>
    <row r="176" spans="1:257" ht="13.5" customHeight="1">
      <c r="A176" s="54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D176" s="55"/>
      <c r="EE176" s="55"/>
      <c r="EF176" s="55"/>
      <c r="EG176" s="55"/>
      <c r="EH176" s="55"/>
      <c r="EI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K176" s="55"/>
      <c r="FL176" s="55"/>
      <c r="FM176" s="55"/>
      <c r="FN176" s="55"/>
      <c r="FO176" s="55"/>
      <c r="FP176" s="55"/>
      <c r="FQ176" s="55"/>
      <c r="FR176" s="55"/>
      <c r="FS176" s="55"/>
      <c r="FT176" s="55"/>
      <c r="FU176" s="55"/>
      <c r="FV176" s="55"/>
      <c r="FW176" s="55"/>
      <c r="FX176" s="55"/>
      <c r="FY176" s="55"/>
      <c r="FZ176" s="55"/>
      <c r="GA176" s="55"/>
      <c r="GB176" s="55"/>
      <c r="GC176" s="55"/>
      <c r="GD176" s="55"/>
      <c r="GE176" s="55"/>
      <c r="GF176" s="55"/>
      <c r="GG176" s="55"/>
      <c r="GH176" s="55"/>
      <c r="GI176" s="55"/>
      <c r="GJ176" s="55"/>
      <c r="GK176" s="55"/>
      <c r="GL176" s="55"/>
      <c r="GM176" s="55"/>
      <c r="GN176" s="55"/>
      <c r="GO176" s="55"/>
      <c r="GP176" s="55"/>
      <c r="GQ176" s="55"/>
      <c r="GR176" s="55"/>
      <c r="GS176" s="55"/>
      <c r="GT176" s="55"/>
      <c r="GU176" s="55"/>
      <c r="GV176" s="55"/>
      <c r="GW176" s="55"/>
      <c r="GX176" s="55"/>
      <c r="GY176" s="55"/>
      <c r="GZ176" s="55"/>
      <c r="HA176" s="55"/>
      <c r="HB176" s="55"/>
      <c r="HC176" s="55"/>
      <c r="HD176" s="55"/>
      <c r="HE176" s="55"/>
      <c r="HF176" s="55"/>
      <c r="HG176" s="55"/>
      <c r="HH176" s="55"/>
      <c r="HI176" s="55"/>
      <c r="HJ176" s="55"/>
      <c r="HK176" s="55"/>
      <c r="HL176" s="55"/>
      <c r="HM176" s="55"/>
      <c r="HN176" s="55"/>
      <c r="HO176" s="55"/>
      <c r="HP176" s="55"/>
      <c r="HQ176" s="55"/>
      <c r="HR176" s="55"/>
      <c r="HS176" s="55"/>
      <c r="HT176" s="55"/>
      <c r="HU176" s="55"/>
      <c r="HV176" s="55"/>
      <c r="HW176" s="55"/>
      <c r="HX176" s="55"/>
      <c r="HY176" s="55"/>
      <c r="HZ176" s="55"/>
      <c r="IA176" s="55"/>
      <c r="IB176" s="55"/>
      <c r="IC176" s="55"/>
      <c r="ID176" s="55"/>
      <c r="IE176" s="55"/>
      <c r="IF176" s="55"/>
      <c r="IG176" s="55"/>
      <c r="IH176" s="55"/>
      <c r="II176" s="55"/>
      <c r="IJ176" s="55"/>
      <c r="IK176" s="55"/>
      <c r="IL176" s="55"/>
      <c r="IM176" s="55"/>
      <c r="IN176" s="55"/>
      <c r="IO176" s="55"/>
      <c r="IP176" s="55"/>
      <c r="IQ176" s="55"/>
      <c r="IR176" s="55"/>
      <c r="IS176" s="55"/>
      <c r="IT176" s="55"/>
      <c r="IU176" s="55"/>
      <c r="IV176" s="55"/>
      <c r="IW176" s="55"/>
    </row>
    <row r="177" spans="1:257" ht="13.5" customHeight="1">
      <c r="A177" s="54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  <c r="IU177" s="55"/>
      <c r="IV177" s="55"/>
      <c r="IW177" s="55"/>
    </row>
    <row r="178" spans="1:257" ht="13.5" customHeight="1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  <c r="IW178" s="55"/>
    </row>
    <row r="179" spans="1:257" ht="13.5" customHeight="1">
      <c r="A179" s="54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D179" s="55"/>
      <c r="EE179" s="55"/>
      <c r="EF179" s="55"/>
      <c r="EG179" s="55"/>
      <c r="EH179" s="55"/>
      <c r="EI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K179" s="55"/>
      <c r="FL179" s="55"/>
      <c r="FM179" s="55"/>
      <c r="FN179" s="55"/>
      <c r="FO179" s="55"/>
      <c r="FP179" s="55"/>
      <c r="FQ179" s="55"/>
      <c r="FR179" s="55"/>
      <c r="FS179" s="55"/>
      <c r="FT179" s="55"/>
      <c r="FU179" s="55"/>
      <c r="FV179" s="55"/>
      <c r="FW179" s="55"/>
      <c r="FX179" s="55"/>
      <c r="FY179" s="55"/>
      <c r="FZ179" s="55"/>
      <c r="GA179" s="55"/>
      <c r="GB179" s="55"/>
      <c r="GC179" s="55"/>
      <c r="GD179" s="55"/>
      <c r="GE179" s="55"/>
      <c r="GF179" s="55"/>
      <c r="GG179" s="55"/>
      <c r="GH179" s="55"/>
      <c r="GI179" s="55"/>
      <c r="GJ179" s="55"/>
      <c r="GK179" s="55"/>
      <c r="GL179" s="55"/>
      <c r="GM179" s="55"/>
      <c r="GN179" s="55"/>
      <c r="GO179" s="55"/>
      <c r="GP179" s="55"/>
      <c r="GQ179" s="55"/>
      <c r="GR179" s="55"/>
      <c r="GS179" s="55"/>
      <c r="GT179" s="55"/>
      <c r="GU179" s="55"/>
      <c r="GV179" s="55"/>
      <c r="GW179" s="55"/>
      <c r="GX179" s="55"/>
      <c r="GY179" s="55"/>
      <c r="GZ179" s="55"/>
      <c r="HA179" s="55"/>
      <c r="HB179" s="55"/>
      <c r="HC179" s="55"/>
      <c r="HD179" s="55"/>
      <c r="HE179" s="55"/>
      <c r="HF179" s="55"/>
      <c r="HG179" s="55"/>
      <c r="HH179" s="55"/>
      <c r="HI179" s="55"/>
      <c r="HJ179" s="55"/>
      <c r="HK179" s="55"/>
      <c r="HL179" s="55"/>
      <c r="HM179" s="55"/>
      <c r="HN179" s="55"/>
      <c r="HO179" s="55"/>
      <c r="HP179" s="55"/>
      <c r="HQ179" s="55"/>
      <c r="HR179" s="55"/>
      <c r="HS179" s="55"/>
      <c r="HT179" s="55"/>
      <c r="HU179" s="55"/>
      <c r="HV179" s="55"/>
      <c r="HW179" s="55"/>
      <c r="HX179" s="55"/>
      <c r="HY179" s="55"/>
      <c r="HZ179" s="55"/>
      <c r="IA179" s="55"/>
      <c r="IB179" s="55"/>
      <c r="IC179" s="55"/>
      <c r="ID179" s="55"/>
      <c r="IE179" s="55"/>
      <c r="IF179" s="55"/>
      <c r="IG179" s="55"/>
      <c r="IH179" s="55"/>
      <c r="II179" s="55"/>
      <c r="IJ179" s="55"/>
      <c r="IK179" s="55"/>
      <c r="IL179" s="55"/>
      <c r="IM179" s="55"/>
      <c r="IN179" s="55"/>
      <c r="IO179" s="55"/>
      <c r="IP179" s="55"/>
      <c r="IQ179" s="55"/>
      <c r="IR179" s="55"/>
      <c r="IS179" s="55"/>
      <c r="IT179" s="55"/>
      <c r="IU179" s="55"/>
      <c r="IV179" s="55"/>
      <c r="IW179" s="55"/>
    </row>
    <row r="180" spans="1:257" ht="13.5" customHeight="1">
      <c r="A180" s="54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D180" s="55"/>
      <c r="EE180" s="55"/>
      <c r="EF180" s="55"/>
      <c r="EG180" s="55"/>
      <c r="EH180" s="55"/>
      <c r="EI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K180" s="55"/>
      <c r="FL180" s="55"/>
      <c r="FM180" s="55"/>
      <c r="FN180" s="55"/>
      <c r="FO180" s="55"/>
      <c r="FP180" s="55"/>
      <c r="FQ180" s="55"/>
      <c r="FR180" s="55"/>
      <c r="FS180" s="55"/>
      <c r="FT180" s="55"/>
      <c r="FU180" s="55"/>
      <c r="FV180" s="55"/>
      <c r="FW180" s="55"/>
      <c r="FX180" s="55"/>
      <c r="FY180" s="55"/>
      <c r="FZ180" s="55"/>
      <c r="GA180" s="55"/>
      <c r="GB180" s="55"/>
      <c r="GC180" s="55"/>
      <c r="GD180" s="55"/>
      <c r="GE180" s="55"/>
      <c r="GF180" s="55"/>
      <c r="GG180" s="55"/>
      <c r="GH180" s="55"/>
      <c r="GI180" s="55"/>
      <c r="GJ180" s="55"/>
      <c r="GK180" s="55"/>
      <c r="GL180" s="55"/>
      <c r="GM180" s="55"/>
      <c r="GN180" s="55"/>
      <c r="GO180" s="55"/>
      <c r="GP180" s="55"/>
      <c r="GQ180" s="55"/>
      <c r="GR180" s="55"/>
      <c r="GS180" s="55"/>
      <c r="GT180" s="55"/>
      <c r="GU180" s="55"/>
      <c r="GV180" s="55"/>
      <c r="GW180" s="55"/>
      <c r="GX180" s="55"/>
      <c r="GY180" s="55"/>
      <c r="GZ180" s="55"/>
      <c r="HA180" s="55"/>
      <c r="HB180" s="55"/>
      <c r="HC180" s="55"/>
      <c r="HD180" s="55"/>
      <c r="HE180" s="55"/>
      <c r="HF180" s="55"/>
      <c r="HG180" s="55"/>
      <c r="HH180" s="55"/>
      <c r="HI180" s="55"/>
      <c r="HJ180" s="55"/>
      <c r="HK180" s="55"/>
      <c r="HL180" s="55"/>
      <c r="HM180" s="55"/>
      <c r="HN180" s="55"/>
      <c r="HO180" s="55"/>
      <c r="HP180" s="55"/>
      <c r="HQ180" s="55"/>
      <c r="HR180" s="55"/>
      <c r="HS180" s="55"/>
      <c r="HT180" s="55"/>
      <c r="HU180" s="55"/>
      <c r="HV180" s="55"/>
      <c r="HW180" s="55"/>
      <c r="HX180" s="55"/>
      <c r="HY180" s="55"/>
      <c r="HZ180" s="55"/>
      <c r="IA180" s="55"/>
      <c r="IB180" s="55"/>
      <c r="IC180" s="55"/>
      <c r="ID180" s="55"/>
      <c r="IE180" s="55"/>
      <c r="IF180" s="55"/>
      <c r="IG180" s="55"/>
      <c r="IH180" s="55"/>
      <c r="II180" s="55"/>
      <c r="IJ180" s="55"/>
      <c r="IK180" s="55"/>
      <c r="IL180" s="55"/>
      <c r="IM180" s="55"/>
      <c r="IN180" s="55"/>
      <c r="IO180" s="55"/>
      <c r="IP180" s="55"/>
      <c r="IQ180" s="55"/>
      <c r="IR180" s="55"/>
      <c r="IS180" s="55"/>
      <c r="IT180" s="55"/>
      <c r="IU180" s="55"/>
      <c r="IV180" s="55"/>
      <c r="IW180" s="55"/>
    </row>
    <row r="181" spans="1:257" ht="13.5" customHeight="1">
      <c r="A181" s="54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55"/>
      <c r="GH181" s="55"/>
      <c r="GI181" s="55"/>
      <c r="GJ181" s="55"/>
      <c r="GK181" s="55"/>
      <c r="GL181" s="55"/>
      <c r="GM181" s="55"/>
      <c r="GN181" s="55"/>
      <c r="GO181" s="55"/>
      <c r="GP181" s="55"/>
      <c r="GQ181" s="55"/>
      <c r="GR181" s="55"/>
      <c r="GS181" s="55"/>
      <c r="GT181" s="55"/>
      <c r="GU181" s="55"/>
      <c r="GV181" s="55"/>
      <c r="GW181" s="55"/>
      <c r="GX181" s="55"/>
      <c r="GY181" s="55"/>
      <c r="GZ181" s="55"/>
      <c r="HA181" s="55"/>
      <c r="HB181" s="55"/>
      <c r="HC181" s="55"/>
      <c r="HD181" s="55"/>
      <c r="HE181" s="55"/>
      <c r="HF181" s="55"/>
      <c r="HG181" s="55"/>
      <c r="HH181" s="55"/>
      <c r="HI181" s="55"/>
      <c r="HJ181" s="55"/>
      <c r="HK181" s="55"/>
      <c r="HL181" s="55"/>
      <c r="HM181" s="55"/>
      <c r="HN181" s="55"/>
      <c r="HO181" s="55"/>
      <c r="HP181" s="55"/>
      <c r="HQ181" s="55"/>
      <c r="HR181" s="55"/>
      <c r="HS181" s="55"/>
      <c r="HT181" s="55"/>
      <c r="HU181" s="55"/>
      <c r="HV181" s="55"/>
      <c r="HW181" s="55"/>
      <c r="HX181" s="55"/>
      <c r="HY181" s="55"/>
      <c r="HZ181" s="55"/>
      <c r="IA181" s="55"/>
      <c r="IB181" s="55"/>
      <c r="IC181" s="55"/>
      <c r="ID181" s="55"/>
      <c r="IE181" s="55"/>
      <c r="IF181" s="55"/>
      <c r="IG181" s="55"/>
      <c r="IH181" s="55"/>
      <c r="II181" s="55"/>
      <c r="IJ181" s="55"/>
      <c r="IK181" s="55"/>
      <c r="IL181" s="55"/>
      <c r="IM181" s="55"/>
      <c r="IN181" s="55"/>
      <c r="IO181" s="55"/>
      <c r="IP181" s="55"/>
      <c r="IQ181" s="55"/>
      <c r="IR181" s="55"/>
      <c r="IS181" s="55"/>
      <c r="IT181" s="55"/>
      <c r="IU181" s="55"/>
      <c r="IV181" s="55"/>
      <c r="IW181" s="55"/>
    </row>
    <row r="182" spans="1:257" ht="13.5" customHeight="1">
      <c r="A182" s="54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D182" s="55"/>
      <c r="EE182" s="55"/>
      <c r="EF182" s="55"/>
      <c r="EG182" s="55"/>
      <c r="EH182" s="55"/>
      <c r="EI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K182" s="55"/>
      <c r="FL182" s="55"/>
      <c r="FM182" s="55"/>
      <c r="FN182" s="55"/>
      <c r="FO182" s="55"/>
      <c r="FP182" s="55"/>
      <c r="FQ182" s="55"/>
      <c r="FR182" s="55"/>
      <c r="FS182" s="55"/>
      <c r="FT182" s="55"/>
      <c r="FU182" s="55"/>
      <c r="FV182" s="55"/>
      <c r="FW182" s="55"/>
      <c r="FX182" s="55"/>
      <c r="FY182" s="55"/>
      <c r="FZ182" s="55"/>
      <c r="GA182" s="55"/>
      <c r="GB182" s="55"/>
      <c r="GC182" s="55"/>
      <c r="GD182" s="55"/>
      <c r="GE182" s="55"/>
      <c r="GF182" s="55"/>
      <c r="GG182" s="55"/>
      <c r="GH182" s="55"/>
      <c r="GI182" s="55"/>
      <c r="GJ182" s="55"/>
      <c r="GK182" s="55"/>
      <c r="GL182" s="55"/>
      <c r="GM182" s="55"/>
      <c r="GN182" s="55"/>
      <c r="GO182" s="55"/>
      <c r="GP182" s="55"/>
      <c r="GQ182" s="55"/>
      <c r="GR182" s="55"/>
      <c r="GS182" s="55"/>
      <c r="GT182" s="55"/>
      <c r="GU182" s="55"/>
      <c r="GV182" s="55"/>
      <c r="GW182" s="55"/>
      <c r="GX182" s="55"/>
      <c r="GY182" s="55"/>
      <c r="GZ182" s="55"/>
      <c r="HA182" s="55"/>
      <c r="HB182" s="55"/>
      <c r="HC182" s="55"/>
      <c r="HD182" s="55"/>
      <c r="HE182" s="55"/>
      <c r="HF182" s="55"/>
      <c r="HG182" s="55"/>
      <c r="HH182" s="55"/>
      <c r="HI182" s="55"/>
      <c r="HJ182" s="55"/>
      <c r="HK182" s="55"/>
      <c r="HL182" s="55"/>
      <c r="HM182" s="55"/>
      <c r="HN182" s="55"/>
      <c r="HO182" s="55"/>
      <c r="HP182" s="55"/>
      <c r="HQ182" s="55"/>
      <c r="HR182" s="55"/>
      <c r="HS182" s="55"/>
      <c r="HT182" s="55"/>
      <c r="HU182" s="55"/>
      <c r="HV182" s="55"/>
      <c r="HW182" s="55"/>
      <c r="HX182" s="55"/>
      <c r="HY182" s="55"/>
      <c r="HZ182" s="55"/>
      <c r="IA182" s="55"/>
      <c r="IB182" s="55"/>
      <c r="IC182" s="55"/>
      <c r="ID182" s="55"/>
      <c r="IE182" s="55"/>
      <c r="IF182" s="55"/>
      <c r="IG182" s="55"/>
      <c r="IH182" s="55"/>
      <c r="II182" s="55"/>
      <c r="IJ182" s="55"/>
      <c r="IK182" s="55"/>
      <c r="IL182" s="55"/>
      <c r="IM182" s="55"/>
      <c r="IN182" s="55"/>
      <c r="IO182" s="55"/>
      <c r="IP182" s="55"/>
      <c r="IQ182" s="55"/>
      <c r="IR182" s="55"/>
      <c r="IS182" s="55"/>
      <c r="IT182" s="55"/>
      <c r="IU182" s="55"/>
      <c r="IV182" s="55"/>
      <c r="IW182" s="55"/>
    </row>
    <row r="183" spans="1:257" ht="13.5" customHeight="1">
      <c r="A183" s="54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55"/>
      <c r="GH183" s="55"/>
      <c r="GI183" s="55"/>
      <c r="GJ183" s="55"/>
      <c r="GK183" s="55"/>
      <c r="GL183" s="55"/>
      <c r="GM183" s="55"/>
      <c r="GN183" s="55"/>
      <c r="GO183" s="55"/>
      <c r="GP183" s="55"/>
      <c r="GQ183" s="55"/>
      <c r="GR183" s="55"/>
      <c r="GS183" s="55"/>
      <c r="GT183" s="55"/>
      <c r="GU183" s="55"/>
      <c r="GV183" s="55"/>
      <c r="GW183" s="55"/>
      <c r="GX183" s="55"/>
      <c r="GY183" s="55"/>
      <c r="GZ183" s="55"/>
      <c r="HA183" s="55"/>
      <c r="HB183" s="55"/>
      <c r="HC183" s="55"/>
      <c r="HD183" s="55"/>
      <c r="HE183" s="55"/>
      <c r="HF183" s="55"/>
      <c r="HG183" s="55"/>
      <c r="HH183" s="55"/>
      <c r="HI183" s="55"/>
      <c r="HJ183" s="55"/>
      <c r="HK183" s="55"/>
      <c r="HL183" s="55"/>
      <c r="HM183" s="55"/>
      <c r="HN183" s="55"/>
      <c r="HO183" s="55"/>
      <c r="HP183" s="55"/>
      <c r="HQ183" s="55"/>
      <c r="HR183" s="55"/>
      <c r="HS183" s="55"/>
      <c r="HT183" s="55"/>
      <c r="HU183" s="55"/>
      <c r="HV183" s="55"/>
      <c r="HW183" s="55"/>
      <c r="HX183" s="55"/>
      <c r="HY183" s="55"/>
      <c r="HZ183" s="55"/>
      <c r="IA183" s="55"/>
      <c r="IB183" s="55"/>
      <c r="IC183" s="55"/>
      <c r="ID183" s="55"/>
      <c r="IE183" s="55"/>
      <c r="IF183" s="55"/>
      <c r="IG183" s="55"/>
      <c r="IH183" s="55"/>
      <c r="II183" s="55"/>
      <c r="IJ183" s="55"/>
      <c r="IK183" s="55"/>
      <c r="IL183" s="55"/>
      <c r="IM183" s="55"/>
      <c r="IN183" s="55"/>
      <c r="IO183" s="55"/>
      <c r="IP183" s="55"/>
      <c r="IQ183" s="55"/>
      <c r="IR183" s="55"/>
      <c r="IS183" s="55"/>
      <c r="IT183" s="55"/>
      <c r="IU183" s="55"/>
      <c r="IV183" s="55"/>
      <c r="IW183" s="55"/>
    </row>
    <row r="184" spans="1:257" ht="13.5" customHeight="1">
      <c r="A184" s="54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55"/>
      <c r="GH184" s="55"/>
      <c r="GI184" s="55"/>
      <c r="GJ184" s="55"/>
      <c r="GK184" s="55"/>
      <c r="GL184" s="55"/>
      <c r="GM184" s="55"/>
      <c r="GN184" s="55"/>
      <c r="GO184" s="55"/>
      <c r="GP184" s="55"/>
      <c r="GQ184" s="55"/>
      <c r="GR184" s="55"/>
      <c r="GS184" s="55"/>
      <c r="GT184" s="55"/>
      <c r="GU184" s="55"/>
      <c r="GV184" s="55"/>
      <c r="GW184" s="55"/>
      <c r="GX184" s="55"/>
      <c r="GY184" s="55"/>
      <c r="GZ184" s="55"/>
      <c r="HA184" s="55"/>
      <c r="HB184" s="55"/>
      <c r="HC184" s="55"/>
      <c r="HD184" s="55"/>
      <c r="HE184" s="55"/>
      <c r="HF184" s="55"/>
      <c r="HG184" s="55"/>
      <c r="HH184" s="55"/>
      <c r="HI184" s="55"/>
      <c r="HJ184" s="55"/>
      <c r="HK184" s="55"/>
      <c r="HL184" s="55"/>
      <c r="HM184" s="55"/>
      <c r="HN184" s="55"/>
      <c r="HO184" s="55"/>
      <c r="HP184" s="55"/>
      <c r="HQ184" s="55"/>
      <c r="HR184" s="55"/>
      <c r="HS184" s="55"/>
      <c r="HT184" s="55"/>
      <c r="HU184" s="55"/>
      <c r="HV184" s="55"/>
      <c r="HW184" s="55"/>
      <c r="HX184" s="55"/>
      <c r="HY184" s="55"/>
      <c r="HZ184" s="55"/>
      <c r="IA184" s="55"/>
      <c r="IB184" s="55"/>
      <c r="IC184" s="55"/>
      <c r="ID184" s="55"/>
      <c r="IE184" s="55"/>
      <c r="IF184" s="55"/>
      <c r="IG184" s="55"/>
      <c r="IH184" s="55"/>
      <c r="II184" s="55"/>
      <c r="IJ184" s="55"/>
      <c r="IK184" s="55"/>
      <c r="IL184" s="55"/>
      <c r="IM184" s="55"/>
      <c r="IN184" s="55"/>
      <c r="IO184" s="55"/>
      <c r="IP184" s="55"/>
      <c r="IQ184" s="55"/>
      <c r="IR184" s="55"/>
      <c r="IS184" s="55"/>
      <c r="IT184" s="55"/>
      <c r="IU184" s="55"/>
      <c r="IV184" s="55"/>
      <c r="IW184" s="55"/>
    </row>
    <row r="185" spans="1:257" ht="13.5" customHeight="1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D185" s="55"/>
      <c r="EE185" s="55"/>
      <c r="EF185" s="55"/>
      <c r="EG185" s="55"/>
      <c r="EH185" s="55"/>
      <c r="EI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K185" s="55"/>
      <c r="FL185" s="55"/>
      <c r="FM185" s="55"/>
      <c r="FN185" s="55"/>
      <c r="FO185" s="55"/>
      <c r="FP185" s="55"/>
      <c r="FQ185" s="55"/>
      <c r="FR185" s="55"/>
      <c r="FS185" s="55"/>
      <c r="FT185" s="55"/>
      <c r="FU185" s="55"/>
      <c r="FV185" s="55"/>
      <c r="FW185" s="55"/>
      <c r="FX185" s="55"/>
      <c r="FY185" s="55"/>
      <c r="FZ185" s="55"/>
      <c r="GA185" s="55"/>
      <c r="GB185" s="55"/>
      <c r="GC185" s="55"/>
      <c r="GD185" s="55"/>
      <c r="GE185" s="55"/>
      <c r="GF185" s="55"/>
      <c r="GG185" s="55"/>
      <c r="GH185" s="55"/>
      <c r="GI185" s="55"/>
      <c r="GJ185" s="55"/>
      <c r="GK185" s="55"/>
      <c r="GL185" s="55"/>
      <c r="GM185" s="55"/>
      <c r="GN185" s="55"/>
      <c r="GO185" s="55"/>
      <c r="GP185" s="55"/>
      <c r="GQ185" s="55"/>
      <c r="GR185" s="55"/>
      <c r="GS185" s="55"/>
      <c r="GT185" s="55"/>
      <c r="GU185" s="55"/>
      <c r="GV185" s="55"/>
      <c r="GW185" s="55"/>
      <c r="GX185" s="55"/>
      <c r="GY185" s="55"/>
      <c r="GZ185" s="55"/>
      <c r="HA185" s="55"/>
      <c r="HB185" s="55"/>
      <c r="HC185" s="55"/>
      <c r="HD185" s="55"/>
      <c r="HE185" s="55"/>
      <c r="HF185" s="55"/>
      <c r="HG185" s="55"/>
      <c r="HH185" s="55"/>
      <c r="HI185" s="55"/>
      <c r="HJ185" s="55"/>
      <c r="HK185" s="55"/>
      <c r="HL185" s="55"/>
      <c r="HM185" s="55"/>
      <c r="HN185" s="55"/>
      <c r="HO185" s="55"/>
      <c r="HP185" s="55"/>
      <c r="HQ185" s="55"/>
      <c r="HR185" s="55"/>
      <c r="HS185" s="55"/>
      <c r="HT185" s="55"/>
      <c r="HU185" s="55"/>
      <c r="HV185" s="55"/>
      <c r="HW185" s="55"/>
      <c r="HX185" s="55"/>
      <c r="HY185" s="55"/>
      <c r="HZ185" s="55"/>
      <c r="IA185" s="55"/>
      <c r="IB185" s="55"/>
      <c r="IC185" s="55"/>
      <c r="ID185" s="55"/>
      <c r="IE185" s="55"/>
      <c r="IF185" s="55"/>
      <c r="IG185" s="55"/>
      <c r="IH185" s="55"/>
      <c r="II185" s="55"/>
      <c r="IJ185" s="55"/>
      <c r="IK185" s="55"/>
      <c r="IL185" s="55"/>
      <c r="IM185" s="55"/>
      <c r="IN185" s="55"/>
      <c r="IO185" s="55"/>
      <c r="IP185" s="55"/>
      <c r="IQ185" s="55"/>
      <c r="IR185" s="55"/>
      <c r="IS185" s="55"/>
      <c r="IT185" s="55"/>
      <c r="IU185" s="55"/>
      <c r="IV185" s="55"/>
      <c r="IW185" s="55"/>
    </row>
    <row r="186" spans="1:257" ht="13.5" customHeight="1">
      <c r="A186" s="54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D186" s="55"/>
      <c r="EE186" s="55"/>
      <c r="EF186" s="55"/>
      <c r="EG186" s="55"/>
      <c r="EH186" s="55"/>
      <c r="EI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K186" s="55"/>
      <c r="FL186" s="55"/>
      <c r="FM186" s="55"/>
      <c r="FN186" s="55"/>
      <c r="FO186" s="55"/>
      <c r="FP186" s="55"/>
      <c r="FQ186" s="55"/>
      <c r="FR186" s="55"/>
      <c r="FS186" s="55"/>
      <c r="FT186" s="55"/>
      <c r="FU186" s="55"/>
      <c r="FV186" s="55"/>
      <c r="FW186" s="55"/>
      <c r="FX186" s="55"/>
      <c r="FY186" s="55"/>
      <c r="FZ186" s="55"/>
      <c r="GA186" s="55"/>
      <c r="GB186" s="55"/>
      <c r="GC186" s="55"/>
      <c r="GD186" s="55"/>
      <c r="GE186" s="55"/>
      <c r="GF186" s="55"/>
      <c r="GG186" s="55"/>
      <c r="GH186" s="55"/>
      <c r="GI186" s="55"/>
      <c r="GJ186" s="55"/>
      <c r="GK186" s="55"/>
      <c r="GL186" s="55"/>
      <c r="GM186" s="55"/>
      <c r="GN186" s="55"/>
      <c r="GO186" s="55"/>
      <c r="GP186" s="55"/>
      <c r="GQ186" s="55"/>
      <c r="GR186" s="55"/>
      <c r="GS186" s="55"/>
      <c r="GT186" s="55"/>
      <c r="GU186" s="55"/>
      <c r="GV186" s="55"/>
      <c r="GW186" s="55"/>
      <c r="GX186" s="55"/>
      <c r="GY186" s="55"/>
      <c r="GZ186" s="55"/>
      <c r="HA186" s="55"/>
      <c r="HB186" s="55"/>
      <c r="HC186" s="55"/>
      <c r="HD186" s="55"/>
      <c r="HE186" s="55"/>
      <c r="HF186" s="55"/>
      <c r="HG186" s="55"/>
      <c r="HH186" s="55"/>
      <c r="HI186" s="55"/>
      <c r="HJ186" s="55"/>
      <c r="HK186" s="55"/>
      <c r="HL186" s="55"/>
      <c r="HM186" s="55"/>
      <c r="HN186" s="55"/>
      <c r="HO186" s="55"/>
      <c r="HP186" s="55"/>
      <c r="HQ186" s="55"/>
      <c r="HR186" s="55"/>
      <c r="HS186" s="55"/>
      <c r="HT186" s="55"/>
      <c r="HU186" s="55"/>
      <c r="HV186" s="55"/>
      <c r="HW186" s="55"/>
      <c r="HX186" s="55"/>
      <c r="HY186" s="55"/>
      <c r="HZ186" s="55"/>
      <c r="IA186" s="55"/>
      <c r="IB186" s="55"/>
      <c r="IC186" s="55"/>
      <c r="ID186" s="55"/>
      <c r="IE186" s="55"/>
      <c r="IF186" s="55"/>
      <c r="IG186" s="55"/>
      <c r="IH186" s="55"/>
      <c r="II186" s="55"/>
      <c r="IJ186" s="55"/>
      <c r="IK186" s="55"/>
      <c r="IL186" s="55"/>
      <c r="IM186" s="55"/>
      <c r="IN186" s="55"/>
      <c r="IO186" s="55"/>
      <c r="IP186" s="55"/>
      <c r="IQ186" s="55"/>
      <c r="IR186" s="55"/>
      <c r="IS186" s="55"/>
      <c r="IT186" s="55"/>
      <c r="IU186" s="55"/>
      <c r="IV186" s="55"/>
      <c r="IW186" s="55"/>
    </row>
    <row r="187" spans="1:257" ht="13.5" customHeight="1">
      <c r="A187" s="54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D187" s="55"/>
      <c r="EE187" s="55"/>
      <c r="EF187" s="55"/>
      <c r="EG187" s="55"/>
      <c r="EH187" s="55"/>
      <c r="EI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K187" s="55"/>
      <c r="FL187" s="55"/>
      <c r="FM187" s="55"/>
      <c r="FN187" s="55"/>
      <c r="FO187" s="55"/>
      <c r="FP187" s="55"/>
      <c r="FQ187" s="55"/>
      <c r="FR187" s="55"/>
      <c r="FS187" s="55"/>
      <c r="FT187" s="55"/>
      <c r="FU187" s="55"/>
      <c r="FV187" s="55"/>
      <c r="FW187" s="55"/>
      <c r="FX187" s="55"/>
      <c r="FY187" s="55"/>
      <c r="FZ187" s="55"/>
      <c r="GA187" s="55"/>
      <c r="GB187" s="55"/>
      <c r="GC187" s="55"/>
      <c r="GD187" s="55"/>
      <c r="GE187" s="55"/>
      <c r="GF187" s="55"/>
      <c r="GG187" s="55"/>
      <c r="GH187" s="55"/>
      <c r="GI187" s="55"/>
      <c r="GJ187" s="55"/>
      <c r="GK187" s="55"/>
      <c r="GL187" s="55"/>
      <c r="GM187" s="55"/>
      <c r="GN187" s="55"/>
      <c r="GO187" s="55"/>
      <c r="GP187" s="55"/>
      <c r="GQ187" s="55"/>
      <c r="GR187" s="55"/>
      <c r="GS187" s="55"/>
      <c r="GT187" s="55"/>
      <c r="GU187" s="55"/>
      <c r="GV187" s="55"/>
      <c r="GW187" s="55"/>
      <c r="GX187" s="55"/>
      <c r="GY187" s="55"/>
      <c r="GZ187" s="55"/>
      <c r="HA187" s="55"/>
      <c r="HB187" s="55"/>
      <c r="HC187" s="55"/>
      <c r="HD187" s="55"/>
      <c r="HE187" s="55"/>
      <c r="HF187" s="55"/>
      <c r="HG187" s="55"/>
      <c r="HH187" s="55"/>
      <c r="HI187" s="55"/>
      <c r="HJ187" s="55"/>
      <c r="HK187" s="55"/>
      <c r="HL187" s="55"/>
      <c r="HM187" s="55"/>
      <c r="HN187" s="55"/>
      <c r="HO187" s="55"/>
      <c r="HP187" s="55"/>
      <c r="HQ187" s="55"/>
      <c r="HR187" s="55"/>
      <c r="HS187" s="55"/>
      <c r="HT187" s="55"/>
      <c r="HU187" s="55"/>
      <c r="HV187" s="55"/>
      <c r="HW187" s="55"/>
      <c r="HX187" s="55"/>
      <c r="HY187" s="55"/>
      <c r="HZ187" s="55"/>
      <c r="IA187" s="55"/>
      <c r="IB187" s="55"/>
      <c r="IC187" s="55"/>
      <c r="ID187" s="55"/>
      <c r="IE187" s="55"/>
      <c r="IF187" s="55"/>
      <c r="IG187" s="55"/>
      <c r="IH187" s="55"/>
      <c r="II187" s="55"/>
      <c r="IJ187" s="55"/>
      <c r="IK187" s="55"/>
      <c r="IL187" s="55"/>
      <c r="IM187" s="55"/>
      <c r="IN187" s="55"/>
      <c r="IO187" s="55"/>
      <c r="IP187" s="55"/>
      <c r="IQ187" s="55"/>
      <c r="IR187" s="55"/>
      <c r="IS187" s="55"/>
      <c r="IT187" s="55"/>
      <c r="IU187" s="55"/>
      <c r="IV187" s="55"/>
      <c r="IW187" s="55"/>
    </row>
    <row r="188" spans="1:257" ht="13.5" customHeight="1">
      <c r="A188" s="54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</row>
    <row r="189" spans="1:257" ht="13.5" customHeight="1">
      <c r="A189" s="54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D189" s="55"/>
      <c r="EE189" s="55"/>
      <c r="EF189" s="55"/>
      <c r="EG189" s="55"/>
      <c r="EH189" s="55"/>
      <c r="EI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K189" s="55"/>
      <c r="FL189" s="55"/>
      <c r="FM189" s="55"/>
      <c r="FN189" s="55"/>
      <c r="FO189" s="55"/>
      <c r="FP189" s="55"/>
      <c r="FQ189" s="55"/>
      <c r="FR189" s="55"/>
      <c r="FS189" s="55"/>
      <c r="FT189" s="55"/>
      <c r="FU189" s="55"/>
      <c r="FV189" s="55"/>
      <c r="FW189" s="55"/>
      <c r="FX189" s="55"/>
      <c r="FY189" s="55"/>
      <c r="FZ189" s="55"/>
      <c r="GA189" s="55"/>
      <c r="GB189" s="55"/>
      <c r="GC189" s="55"/>
      <c r="GD189" s="55"/>
      <c r="GE189" s="55"/>
      <c r="GF189" s="55"/>
      <c r="GG189" s="55"/>
      <c r="GH189" s="55"/>
      <c r="GI189" s="55"/>
      <c r="GJ189" s="55"/>
      <c r="GK189" s="55"/>
      <c r="GL189" s="55"/>
      <c r="GM189" s="55"/>
      <c r="GN189" s="55"/>
      <c r="GO189" s="55"/>
      <c r="GP189" s="55"/>
      <c r="GQ189" s="55"/>
      <c r="GR189" s="55"/>
      <c r="GS189" s="55"/>
      <c r="GT189" s="55"/>
      <c r="GU189" s="55"/>
      <c r="GV189" s="55"/>
      <c r="GW189" s="55"/>
      <c r="GX189" s="55"/>
      <c r="GY189" s="55"/>
      <c r="GZ189" s="55"/>
      <c r="HA189" s="55"/>
      <c r="HB189" s="55"/>
      <c r="HC189" s="55"/>
      <c r="HD189" s="55"/>
      <c r="HE189" s="55"/>
      <c r="HF189" s="55"/>
      <c r="HG189" s="55"/>
      <c r="HH189" s="55"/>
      <c r="HI189" s="55"/>
      <c r="HJ189" s="55"/>
      <c r="HK189" s="55"/>
      <c r="HL189" s="55"/>
      <c r="HM189" s="55"/>
      <c r="HN189" s="55"/>
      <c r="HO189" s="55"/>
      <c r="HP189" s="55"/>
      <c r="HQ189" s="55"/>
      <c r="HR189" s="55"/>
      <c r="HS189" s="55"/>
      <c r="HT189" s="55"/>
      <c r="HU189" s="55"/>
      <c r="HV189" s="55"/>
      <c r="HW189" s="55"/>
      <c r="HX189" s="55"/>
      <c r="HY189" s="55"/>
      <c r="HZ189" s="55"/>
      <c r="IA189" s="55"/>
      <c r="IB189" s="55"/>
      <c r="IC189" s="55"/>
      <c r="ID189" s="55"/>
      <c r="IE189" s="55"/>
      <c r="IF189" s="55"/>
      <c r="IG189" s="55"/>
      <c r="IH189" s="55"/>
      <c r="II189" s="55"/>
      <c r="IJ189" s="55"/>
      <c r="IK189" s="55"/>
      <c r="IL189" s="55"/>
      <c r="IM189" s="55"/>
      <c r="IN189" s="55"/>
      <c r="IO189" s="55"/>
      <c r="IP189" s="55"/>
      <c r="IQ189" s="55"/>
      <c r="IR189" s="55"/>
      <c r="IS189" s="55"/>
      <c r="IT189" s="55"/>
      <c r="IU189" s="55"/>
      <c r="IV189" s="55"/>
      <c r="IW189" s="55"/>
    </row>
    <row r="190" spans="1:257" ht="13.5" customHeight="1">
      <c r="A190" s="54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D190" s="55"/>
      <c r="EE190" s="55"/>
      <c r="EF190" s="55"/>
      <c r="EG190" s="55"/>
      <c r="EH190" s="55"/>
      <c r="EI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K190" s="55"/>
      <c r="FL190" s="55"/>
      <c r="FM190" s="55"/>
      <c r="FN190" s="55"/>
      <c r="FO190" s="55"/>
      <c r="FP190" s="55"/>
      <c r="FQ190" s="55"/>
      <c r="FR190" s="55"/>
      <c r="FS190" s="55"/>
      <c r="FT190" s="55"/>
      <c r="FU190" s="55"/>
      <c r="FV190" s="55"/>
      <c r="FW190" s="55"/>
      <c r="FX190" s="55"/>
      <c r="FY190" s="55"/>
      <c r="FZ190" s="55"/>
      <c r="GA190" s="55"/>
      <c r="GB190" s="55"/>
      <c r="GC190" s="55"/>
      <c r="GD190" s="55"/>
      <c r="GE190" s="55"/>
      <c r="GF190" s="55"/>
      <c r="GG190" s="55"/>
      <c r="GH190" s="55"/>
      <c r="GI190" s="55"/>
      <c r="GJ190" s="55"/>
      <c r="GK190" s="55"/>
      <c r="GL190" s="55"/>
      <c r="GM190" s="55"/>
      <c r="GN190" s="55"/>
      <c r="GO190" s="55"/>
      <c r="GP190" s="55"/>
      <c r="GQ190" s="55"/>
      <c r="GR190" s="55"/>
      <c r="GS190" s="55"/>
      <c r="GT190" s="55"/>
      <c r="GU190" s="55"/>
      <c r="GV190" s="55"/>
      <c r="GW190" s="55"/>
      <c r="GX190" s="55"/>
      <c r="GY190" s="55"/>
      <c r="GZ190" s="55"/>
      <c r="HA190" s="55"/>
      <c r="HB190" s="55"/>
      <c r="HC190" s="55"/>
      <c r="HD190" s="55"/>
      <c r="HE190" s="55"/>
      <c r="HF190" s="55"/>
      <c r="HG190" s="55"/>
      <c r="HH190" s="55"/>
      <c r="HI190" s="55"/>
      <c r="HJ190" s="55"/>
      <c r="HK190" s="55"/>
      <c r="HL190" s="55"/>
      <c r="HM190" s="55"/>
      <c r="HN190" s="55"/>
      <c r="HO190" s="55"/>
      <c r="HP190" s="55"/>
      <c r="HQ190" s="55"/>
      <c r="HR190" s="55"/>
      <c r="HS190" s="55"/>
      <c r="HT190" s="55"/>
      <c r="HU190" s="55"/>
      <c r="HV190" s="55"/>
      <c r="HW190" s="55"/>
      <c r="HX190" s="55"/>
      <c r="HY190" s="55"/>
      <c r="HZ190" s="55"/>
      <c r="IA190" s="55"/>
      <c r="IB190" s="55"/>
      <c r="IC190" s="55"/>
      <c r="ID190" s="55"/>
      <c r="IE190" s="55"/>
      <c r="IF190" s="55"/>
      <c r="IG190" s="55"/>
      <c r="IH190" s="55"/>
      <c r="II190" s="55"/>
      <c r="IJ190" s="55"/>
      <c r="IK190" s="55"/>
      <c r="IL190" s="55"/>
      <c r="IM190" s="55"/>
      <c r="IN190" s="55"/>
      <c r="IO190" s="55"/>
      <c r="IP190" s="55"/>
      <c r="IQ190" s="55"/>
      <c r="IR190" s="55"/>
      <c r="IS190" s="55"/>
      <c r="IT190" s="55"/>
      <c r="IU190" s="55"/>
      <c r="IV190" s="55"/>
      <c r="IW190" s="55"/>
    </row>
    <row r="191" spans="1:257" ht="13.5" customHeight="1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D191" s="55"/>
      <c r="EE191" s="55"/>
      <c r="EF191" s="55"/>
      <c r="EG191" s="55"/>
      <c r="EH191" s="55"/>
      <c r="EI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K191" s="55"/>
      <c r="FL191" s="55"/>
      <c r="FM191" s="55"/>
      <c r="FN191" s="55"/>
      <c r="FO191" s="55"/>
      <c r="FP191" s="55"/>
      <c r="FQ191" s="55"/>
      <c r="FR191" s="55"/>
      <c r="FS191" s="55"/>
      <c r="FT191" s="55"/>
      <c r="FU191" s="55"/>
      <c r="FV191" s="55"/>
      <c r="FW191" s="55"/>
      <c r="FX191" s="55"/>
      <c r="FY191" s="55"/>
      <c r="FZ191" s="55"/>
      <c r="GA191" s="55"/>
      <c r="GB191" s="55"/>
      <c r="GC191" s="55"/>
      <c r="GD191" s="55"/>
      <c r="GE191" s="55"/>
      <c r="GF191" s="55"/>
      <c r="GG191" s="55"/>
      <c r="GH191" s="55"/>
      <c r="GI191" s="55"/>
      <c r="GJ191" s="55"/>
      <c r="GK191" s="55"/>
      <c r="GL191" s="55"/>
      <c r="GM191" s="55"/>
      <c r="GN191" s="55"/>
      <c r="GO191" s="55"/>
      <c r="GP191" s="55"/>
      <c r="GQ191" s="55"/>
      <c r="GR191" s="55"/>
      <c r="GS191" s="55"/>
      <c r="GT191" s="55"/>
      <c r="GU191" s="55"/>
      <c r="GV191" s="55"/>
      <c r="GW191" s="55"/>
      <c r="GX191" s="55"/>
      <c r="GY191" s="55"/>
      <c r="GZ191" s="55"/>
      <c r="HA191" s="55"/>
      <c r="HB191" s="55"/>
      <c r="HC191" s="55"/>
      <c r="HD191" s="55"/>
      <c r="HE191" s="55"/>
      <c r="HF191" s="55"/>
      <c r="HG191" s="55"/>
      <c r="HH191" s="55"/>
      <c r="HI191" s="55"/>
      <c r="HJ191" s="55"/>
      <c r="HK191" s="55"/>
      <c r="HL191" s="55"/>
      <c r="HM191" s="55"/>
      <c r="HN191" s="55"/>
      <c r="HO191" s="55"/>
      <c r="HP191" s="55"/>
      <c r="HQ191" s="55"/>
      <c r="HR191" s="55"/>
      <c r="HS191" s="55"/>
      <c r="HT191" s="55"/>
      <c r="HU191" s="55"/>
      <c r="HV191" s="55"/>
      <c r="HW191" s="55"/>
      <c r="HX191" s="55"/>
      <c r="HY191" s="55"/>
      <c r="HZ191" s="55"/>
      <c r="IA191" s="55"/>
      <c r="IB191" s="55"/>
      <c r="IC191" s="55"/>
      <c r="ID191" s="55"/>
      <c r="IE191" s="55"/>
      <c r="IF191" s="55"/>
      <c r="IG191" s="55"/>
      <c r="IH191" s="55"/>
      <c r="II191" s="55"/>
      <c r="IJ191" s="55"/>
      <c r="IK191" s="55"/>
      <c r="IL191" s="55"/>
      <c r="IM191" s="55"/>
      <c r="IN191" s="55"/>
      <c r="IO191" s="55"/>
      <c r="IP191" s="55"/>
      <c r="IQ191" s="55"/>
      <c r="IR191" s="55"/>
      <c r="IS191" s="55"/>
      <c r="IT191" s="55"/>
      <c r="IU191" s="55"/>
      <c r="IV191" s="55"/>
      <c r="IW191" s="55"/>
    </row>
    <row r="192" spans="1:257" ht="13.5" customHeight="1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D192" s="55"/>
      <c r="EE192" s="55"/>
      <c r="EF192" s="55"/>
      <c r="EG192" s="55"/>
      <c r="EH192" s="55"/>
      <c r="EI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K192" s="55"/>
      <c r="FL192" s="55"/>
      <c r="FM192" s="55"/>
      <c r="FN192" s="55"/>
      <c r="FO192" s="55"/>
      <c r="FP192" s="55"/>
      <c r="FQ192" s="55"/>
      <c r="FR192" s="55"/>
      <c r="FS192" s="55"/>
      <c r="FT192" s="55"/>
      <c r="FU192" s="55"/>
      <c r="FV192" s="55"/>
      <c r="FW192" s="55"/>
      <c r="FX192" s="55"/>
      <c r="FY192" s="55"/>
      <c r="FZ192" s="55"/>
      <c r="GA192" s="55"/>
      <c r="GB192" s="55"/>
      <c r="GC192" s="55"/>
      <c r="GD192" s="55"/>
      <c r="GE192" s="55"/>
      <c r="GF192" s="55"/>
      <c r="GG192" s="55"/>
      <c r="GH192" s="55"/>
      <c r="GI192" s="55"/>
      <c r="GJ192" s="55"/>
      <c r="GK192" s="55"/>
      <c r="GL192" s="55"/>
      <c r="GM192" s="55"/>
      <c r="GN192" s="55"/>
      <c r="GO192" s="55"/>
      <c r="GP192" s="55"/>
      <c r="GQ192" s="55"/>
      <c r="GR192" s="55"/>
      <c r="GS192" s="55"/>
      <c r="GT192" s="55"/>
      <c r="GU192" s="55"/>
      <c r="GV192" s="55"/>
      <c r="GW192" s="55"/>
      <c r="GX192" s="55"/>
      <c r="GY192" s="55"/>
      <c r="GZ192" s="55"/>
      <c r="HA192" s="55"/>
      <c r="HB192" s="55"/>
      <c r="HC192" s="55"/>
      <c r="HD192" s="55"/>
      <c r="HE192" s="55"/>
      <c r="HF192" s="55"/>
      <c r="HG192" s="55"/>
      <c r="HH192" s="55"/>
      <c r="HI192" s="55"/>
      <c r="HJ192" s="55"/>
      <c r="HK192" s="55"/>
      <c r="HL192" s="55"/>
      <c r="HM192" s="55"/>
      <c r="HN192" s="55"/>
      <c r="HO192" s="55"/>
      <c r="HP192" s="55"/>
      <c r="HQ192" s="55"/>
      <c r="HR192" s="55"/>
      <c r="HS192" s="55"/>
      <c r="HT192" s="55"/>
      <c r="HU192" s="55"/>
      <c r="HV192" s="55"/>
      <c r="HW192" s="55"/>
      <c r="HX192" s="55"/>
      <c r="HY192" s="55"/>
      <c r="HZ192" s="55"/>
      <c r="IA192" s="55"/>
      <c r="IB192" s="55"/>
      <c r="IC192" s="55"/>
      <c r="ID192" s="55"/>
      <c r="IE192" s="55"/>
      <c r="IF192" s="55"/>
      <c r="IG192" s="55"/>
      <c r="IH192" s="55"/>
      <c r="II192" s="55"/>
      <c r="IJ192" s="55"/>
      <c r="IK192" s="55"/>
      <c r="IL192" s="55"/>
      <c r="IM192" s="55"/>
      <c r="IN192" s="55"/>
      <c r="IO192" s="55"/>
      <c r="IP192" s="55"/>
      <c r="IQ192" s="55"/>
      <c r="IR192" s="55"/>
      <c r="IS192" s="55"/>
      <c r="IT192" s="55"/>
      <c r="IU192" s="55"/>
      <c r="IV192" s="55"/>
      <c r="IW192" s="55"/>
    </row>
    <row r="193" spans="1:257" ht="13.5" customHeight="1">
      <c r="A193" s="54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D193" s="55"/>
      <c r="EE193" s="55"/>
      <c r="EF193" s="55"/>
      <c r="EG193" s="55"/>
      <c r="EH193" s="55"/>
      <c r="EI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K193" s="55"/>
      <c r="FL193" s="55"/>
      <c r="FM193" s="55"/>
      <c r="FN193" s="55"/>
      <c r="FO193" s="55"/>
      <c r="FP193" s="55"/>
      <c r="FQ193" s="55"/>
      <c r="FR193" s="55"/>
      <c r="FS193" s="55"/>
      <c r="FT193" s="55"/>
      <c r="FU193" s="55"/>
      <c r="FV193" s="55"/>
      <c r="FW193" s="55"/>
      <c r="FX193" s="55"/>
      <c r="FY193" s="55"/>
      <c r="FZ193" s="55"/>
      <c r="GA193" s="55"/>
      <c r="GB193" s="55"/>
      <c r="GC193" s="55"/>
      <c r="GD193" s="55"/>
      <c r="GE193" s="55"/>
      <c r="GF193" s="55"/>
      <c r="GG193" s="55"/>
      <c r="GH193" s="55"/>
      <c r="GI193" s="55"/>
      <c r="GJ193" s="55"/>
      <c r="GK193" s="55"/>
      <c r="GL193" s="55"/>
      <c r="GM193" s="55"/>
      <c r="GN193" s="55"/>
      <c r="GO193" s="55"/>
      <c r="GP193" s="55"/>
      <c r="GQ193" s="55"/>
      <c r="GR193" s="55"/>
      <c r="GS193" s="55"/>
      <c r="GT193" s="55"/>
      <c r="GU193" s="55"/>
      <c r="GV193" s="55"/>
      <c r="GW193" s="55"/>
      <c r="GX193" s="55"/>
      <c r="GY193" s="55"/>
      <c r="GZ193" s="55"/>
      <c r="HA193" s="55"/>
      <c r="HB193" s="55"/>
      <c r="HC193" s="55"/>
      <c r="HD193" s="55"/>
      <c r="HE193" s="55"/>
      <c r="HF193" s="55"/>
      <c r="HG193" s="55"/>
      <c r="HH193" s="55"/>
      <c r="HI193" s="55"/>
      <c r="HJ193" s="55"/>
      <c r="HK193" s="55"/>
      <c r="HL193" s="55"/>
      <c r="HM193" s="55"/>
      <c r="HN193" s="55"/>
      <c r="HO193" s="55"/>
      <c r="HP193" s="55"/>
      <c r="HQ193" s="55"/>
      <c r="HR193" s="55"/>
      <c r="HS193" s="55"/>
      <c r="HT193" s="55"/>
      <c r="HU193" s="55"/>
      <c r="HV193" s="55"/>
      <c r="HW193" s="55"/>
      <c r="HX193" s="55"/>
      <c r="HY193" s="55"/>
      <c r="HZ193" s="55"/>
      <c r="IA193" s="55"/>
      <c r="IB193" s="55"/>
      <c r="IC193" s="55"/>
      <c r="ID193" s="55"/>
      <c r="IE193" s="55"/>
      <c r="IF193" s="55"/>
      <c r="IG193" s="55"/>
      <c r="IH193" s="55"/>
      <c r="II193" s="55"/>
      <c r="IJ193" s="55"/>
      <c r="IK193" s="55"/>
      <c r="IL193" s="55"/>
      <c r="IM193" s="55"/>
      <c r="IN193" s="55"/>
      <c r="IO193" s="55"/>
      <c r="IP193" s="55"/>
      <c r="IQ193" s="55"/>
      <c r="IR193" s="55"/>
      <c r="IS193" s="55"/>
      <c r="IT193" s="55"/>
      <c r="IU193" s="55"/>
      <c r="IV193" s="55"/>
      <c r="IW193" s="55"/>
    </row>
    <row r="194" spans="1:257" ht="13.5" customHeight="1">
      <c r="A194" s="54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55"/>
      <c r="GX194" s="55"/>
      <c r="GY194" s="55"/>
      <c r="GZ194" s="55"/>
      <c r="HA194" s="55"/>
      <c r="HB194" s="55"/>
      <c r="HC194" s="55"/>
      <c r="HD194" s="55"/>
      <c r="HE194" s="55"/>
      <c r="HF194" s="55"/>
      <c r="HG194" s="55"/>
      <c r="HH194" s="55"/>
      <c r="HI194" s="55"/>
      <c r="HJ194" s="55"/>
      <c r="HK194" s="55"/>
      <c r="HL194" s="55"/>
      <c r="HM194" s="55"/>
      <c r="HN194" s="55"/>
      <c r="HO194" s="55"/>
      <c r="HP194" s="55"/>
      <c r="HQ194" s="55"/>
      <c r="HR194" s="55"/>
      <c r="HS194" s="55"/>
      <c r="HT194" s="55"/>
      <c r="HU194" s="55"/>
      <c r="HV194" s="55"/>
      <c r="HW194" s="55"/>
      <c r="HX194" s="55"/>
      <c r="HY194" s="55"/>
      <c r="HZ194" s="55"/>
      <c r="IA194" s="55"/>
      <c r="IB194" s="55"/>
      <c r="IC194" s="55"/>
      <c r="ID194" s="55"/>
      <c r="IE194" s="55"/>
      <c r="IF194" s="55"/>
      <c r="IG194" s="55"/>
      <c r="IH194" s="55"/>
      <c r="II194" s="55"/>
      <c r="IJ194" s="55"/>
      <c r="IK194" s="55"/>
      <c r="IL194" s="55"/>
      <c r="IM194" s="55"/>
      <c r="IN194" s="55"/>
      <c r="IO194" s="55"/>
      <c r="IP194" s="55"/>
      <c r="IQ194" s="55"/>
      <c r="IR194" s="55"/>
      <c r="IS194" s="55"/>
      <c r="IT194" s="55"/>
      <c r="IU194" s="55"/>
      <c r="IV194" s="55"/>
      <c r="IW194" s="55"/>
    </row>
    <row r="195" spans="1:257" ht="13.5" customHeight="1">
      <c r="A195" s="54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D195" s="55"/>
      <c r="EE195" s="55"/>
      <c r="EF195" s="55"/>
      <c r="EG195" s="55"/>
      <c r="EH195" s="55"/>
      <c r="EI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K195" s="55"/>
      <c r="FL195" s="55"/>
      <c r="FM195" s="55"/>
      <c r="FN195" s="55"/>
      <c r="FO195" s="55"/>
      <c r="FP195" s="55"/>
      <c r="FQ195" s="55"/>
      <c r="FR195" s="55"/>
      <c r="FS195" s="55"/>
      <c r="FT195" s="55"/>
      <c r="FU195" s="55"/>
      <c r="FV195" s="55"/>
      <c r="FW195" s="55"/>
      <c r="FX195" s="55"/>
      <c r="FY195" s="55"/>
      <c r="FZ195" s="55"/>
      <c r="GA195" s="55"/>
      <c r="GB195" s="55"/>
      <c r="GC195" s="55"/>
      <c r="GD195" s="55"/>
      <c r="GE195" s="55"/>
      <c r="GF195" s="55"/>
      <c r="GG195" s="55"/>
      <c r="GH195" s="55"/>
      <c r="GI195" s="55"/>
      <c r="GJ195" s="55"/>
      <c r="GK195" s="55"/>
      <c r="GL195" s="55"/>
      <c r="GM195" s="55"/>
      <c r="GN195" s="55"/>
      <c r="GO195" s="55"/>
      <c r="GP195" s="55"/>
      <c r="GQ195" s="55"/>
      <c r="GR195" s="55"/>
      <c r="GS195" s="55"/>
      <c r="GT195" s="55"/>
      <c r="GU195" s="55"/>
      <c r="GV195" s="55"/>
      <c r="GW195" s="55"/>
      <c r="GX195" s="55"/>
      <c r="GY195" s="55"/>
      <c r="GZ195" s="55"/>
      <c r="HA195" s="55"/>
      <c r="HB195" s="55"/>
      <c r="HC195" s="55"/>
      <c r="HD195" s="55"/>
      <c r="HE195" s="55"/>
      <c r="HF195" s="55"/>
      <c r="HG195" s="55"/>
      <c r="HH195" s="55"/>
      <c r="HI195" s="55"/>
      <c r="HJ195" s="55"/>
      <c r="HK195" s="55"/>
      <c r="HL195" s="55"/>
      <c r="HM195" s="55"/>
      <c r="HN195" s="55"/>
      <c r="HO195" s="55"/>
      <c r="HP195" s="55"/>
      <c r="HQ195" s="55"/>
      <c r="HR195" s="55"/>
      <c r="HS195" s="55"/>
      <c r="HT195" s="55"/>
      <c r="HU195" s="55"/>
      <c r="HV195" s="55"/>
      <c r="HW195" s="55"/>
      <c r="HX195" s="55"/>
      <c r="HY195" s="55"/>
      <c r="HZ195" s="55"/>
      <c r="IA195" s="55"/>
      <c r="IB195" s="55"/>
      <c r="IC195" s="55"/>
      <c r="ID195" s="55"/>
      <c r="IE195" s="55"/>
      <c r="IF195" s="55"/>
      <c r="IG195" s="55"/>
      <c r="IH195" s="55"/>
      <c r="II195" s="55"/>
      <c r="IJ195" s="55"/>
      <c r="IK195" s="55"/>
      <c r="IL195" s="55"/>
      <c r="IM195" s="55"/>
      <c r="IN195" s="55"/>
      <c r="IO195" s="55"/>
      <c r="IP195" s="55"/>
      <c r="IQ195" s="55"/>
      <c r="IR195" s="55"/>
      <c r="IS195" s="55"/>
      <c r="IT195" s="55"/>
      <c r="IU195" s="55"/>
      <c r="IV195" s="55"/>
      <c r="IW195" s="55"/>
    </row>
    <row r="196" spans="1:257" ht="13.5" customHeight="1">
      <c r="A196" s="54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D196" s="55"/>
      <c r="EE196" s="55"/>
      <c r="EF196" s="55"/>
      <c r="EG196" s="55"/>
      <c r="EH196" s="55"/>
      <c r="EI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K196" s="55"/>
      <c r="FL196" s="55"/>
      <c r="FM196" s="55"/>
      <c r="FN196" s="55"/>
      <c r="FO196" s="55"/>
      <c r="FP196" s="55"/>
      <c r="FQ196" s="55"/>
      <c r="FR196" s="55"/>
      <c r="FS196" s="55"/>
      <c r="FT196" s="55"/>
      <c r="FU196" s="55"/>
      <c r="FV196" s="55"/>
      <c r="FW196" s="55"/>
      <c r="FX196" s="55"/>
      <c r="FY196" s="55"/>
      <c r="FZ196" s="55"/>
      <c r="GA196" s="55"/>
      <c r="GB196" s="55"/>
      <c r="GC196" s="55"/>
      <c r="GD196" s="55"/>
      <c r="GE196" s="55"/>
      <c r="GF196" s="55"/>
      <c r="GG196" s="55"/>
      <c r="GH196" s="55"/>
      <c r="GI196" s="55"/>
      <c r="GJ196" s="55"/>
      <c r="GK196" s="55"/>
      <c r="GL196" s="55"/>
      <c r="GM196" s="55"/>
      <c r="GN196" s="55"/>
      <c r="GO196" s="55"/>
      <c r="GP196" s="55"/>
      <c r="GQ196" s="55"/>
      <c r="GR196" s="55"/>
      <c r="GS196" s="55"/>
      <c r="GT196" s="55"/>
      <c r="GU196" s="55"/>
      <c r="GV196" s="55"/>
      <c r="GW196" s="55"/>
      <c r="GX196" s="55"/>
      <c r="GY196" s="55"/>
      <c r="GZ196" s="55"/>
      <c r="HA196" s="55"/>
      <c r="HB196" s="55"/>
      <c r="HC196" s="55"/>
      <c r="HD196" s="55"/>
      <c r="HE196" s="55"/>
      <c r="HF196" s="55"/>
      <c r="HG196" s="55"/>
      <c r="HH196" s="55"/>
      <c r="HI196" s="55"/>
      <c r="HJ196" s="55"/>
      <c r="HK196" s="55"/>
      <c r="HL196" s="55"/>
      <c r="HM196" s="55"/>
      <c r="HN196" s="55"/>
      <c r="HO196" s="55"/>
      <c r="HP196" s="55"/>
      <c r="HQ196" s="55"/>
      <c r="HR196" s="55"/>
      <c r="HS196" s="55"/>
      <c r="HT196" s="55"/>
      <c r="HU196" s="55"/>
      <c r="HV196" s="55"/>
      <c r="HW196" s="55"/>
      <c r="HX196" s="55"/>
      <c r="HY196" s="55"/>
      <c r="HZ196" s="55"/>
      <c r="IA196" s="55"/>
      <c r="IB196" s="55"/>
      <c r="IC196" s="55"/>
      <c r="ID196" s="55"/>
      <c r="IE196" s="55"/>
      <c r="IF196" s="55"/>
      <c r="IG196" s="55"/>
      <c r="IH196" s="55"/>
      <c r="II196" s="55"/>
      <c r="IJ196" s="55"/>
      <c r="IK196" s="55"/>
      <c r="IL196" s="55"/>
      <c r="IM196" s="55"/>
      <c r="IN196" s="55"/>
      <c r="IO196" s="55"/>
      <c r="IP196" s="55"/>
      <c r="IQ196" s="55"/>
      <c r="IR196" s="55"/>
      <c r="IS196" s="55"/>
      <c r="IT196" s="55"/>
      <c r="IU196" s="55"/>
      <c r="IV196" s="55"/>
      <c r="IW196" s="55"/>
    </row>
    <row r="197" spans="1:257" ht="13.5" customHeight="1">
      <c r="A197" s="54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D197" s="55"/>
      <c r="EE197" s="55"/>
      <c r="EF197" s="55"/>
      <c r="EG197" s="55"/>
      <c r="EH197" s="55"/>
      <c r="EI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K197" s="55"/>
      <c r="FL197" s="55"/>
      <c r="FM197" s="55"/>
      <c r="FN197" s="55"/>
      <c r="FO197" s="55"/>
      <c r="FP197" s="55"/>
      <c r="FQ197" s="55"/>
      <c r="FR197" s="55"/>
      <c r="FS197" s="55"/>
      <c r="FT197" s="55"/>
      <c r="FU197" s="55"/>
      <c r="FV197" s="55"/>
      <c r="FW197" s="55"/>
      <c r="FX197" s="55"/>
      <c r="FY197" s="55"/>
      <c r="FZ197" s="55"/>
      <c r="GA197" s="55"/>
      <c r="GB197" s="55"/>
      <c r="GC197" s="55"/>
      <c r="GD197" s="55"/>
      <c r="GE197" s="55"/>
      <c r="GF197" s="55"/>
      <c r="GG197" s="55"/>
      <c r="GH197" s="55"/>
      <c r="GI197" s="55"/>
      <c r="GJ197" s="55"/>
      <c r="GK197" s="55"/>
      <c r="GL197" s="55"/>
      <c r="GM197" s="55"/>
      <c r="GN197" s="55"/>
      <c r="GO197" s="55"/>
      <c r="GP197" s="55"/>
      <c r="GQ197" s="55"/>
      <c r="GR197" s="55"/>
      <c r="GS197" s="55"/>
      <c r="GT197" s="55"/>
      <c r="GU197" s="55"/>
      <c r="GV197" s="55"/>
      <c r="GW197" s="55"/>
      <c r="GX197" s="55"/>
      <c r="GY197" s="55"/>
      <c r="GZ197" s="55"/>
      <c r="HA197" s="55"/>
      <c r="HB197" s="55"/>
      <c r="HC197" s="55"/>
      <c r="HD197" s="55"/>
      <c r="HE197" s="55"/>
      <c r="HF197" s="55"/>
      <c r="HG197" s="55"/>
      <c r="HH197" s="55"/>
      <c r="HI197" s="55"/>
      <c r="HJ197" s="55"/>
      <c r="HK197" s="55"/>
      <c r="HL197" s="55"/>
      <c r="HM197" s="55"/>
      <c r="HN197" s="55"/>
      <c r="HO197" s="55"/>
      <c r="HP197" s="55"/>
      <c r="HQ197" s="55"/>
      <c r="HR197" s="55"/>
      <c r="HS197" s="55"/>
      <c r="HT197" s="55"/>
      <c r="HU197" s="55"/>
      <c r="HV197" s="55"/>
      <c r="HW197" s="55"/>
      <c r="HX197" s="55"/>
      <c r="HY197" s="55"/>
      <c r="HZ197" s="55"/>
      <c r="IA197" s="55"/>
      <c r="IB197" s="55"/>
      <c r="IC197" s="55"/>
      <c r="ID197" s="55"/>
      <c r="IE197" s="55"/>
      <c r="IF197" s="55"/>
      <c r="IG197" s="55"/>
      <c r="IH197" s="55"/>
      <c r="II197" s="55"/>
      <c r="IJ197" s="55"/>
      <c r="IK197" s="55"/>
      <c r="IL197" s="55"/>
      <c r="IM197" s="55"/>
      <c r="IN197" s="55"/>
      <c r="IO197" s="55"/>
      <c r="IP197" s="55"/>
      <c r="IQ197" s="55"/>
      <c r="IR197" s="55"/>
      <c r="IS197" s="55"/>
      <c r="IT197" s="55"/>
      <c r="IU197" s="55"/>
      <c r="IV197" s="55"/>
      <c r="IW197" s="55"/>
    </row>
    <row r="198" spans="1:257" ht="13.5" customHeight="1">
      <c r="A198" s="54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D198" s="55"/>
      <c r="EE198" s="55"/>
      <c r="EF198" s="55"/>
      <c r="EG198" s="55"/>
      <c r="EH198" s="55"/>
      <c r="EI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K198" s="55"/>
      <c r="FL198" s="55"/>
      <c r="FM198" s="55"/>
      <c r="FN198" s="55"/>
      <c r="FO198" s="55"/>
      <c r="FP198" s="55"/>
      <c r="FQ198" s="55"/>
      <c r="FR198" s="55"/>
      <c r="FS198" s="55"/>
      <c r="FT198" s="55"/>
      <c r="FU198" s="55"/>
      <c r="FV198" s="55"/>
      <c r="FW198" s="55"/>
      <c r="FX198" s="55"/>
      <c r="FY198" s="55"/>
      <c r="FZ198" s="55"/>
      <c r="GA198" s="55"/>
      <c r="GB198" s="55"/>
      <c r="GC198" s="55"/>
      <c r="GD198" s="55"/>
      <c r="GE198" s="55"/>
      <c r="GF198" s="55"/>
      <c r="GG198" s="55"/>
      <c r="GH198" s="55"/>
      <c r="GI198" s="55"/>
      <c r="GJ198" s="55"/>
      <c r="GK198" s="55"/>
      <c r="GL198" s="55"/>
      <c r="GM198" s="55"/>
      <c r="GN198" s="55"/>
      <c r="GO198" s="55"/>
      <c r="GP198" s="55"/>
      <c r="GQ198" s="55"/>
      <c r="GR198" s="55"/>
      <c r="GS198" s="55"/>
      <c r="GT198" s="55"/>
      <c r="GU198" s="55"/>
      <c r="GV198" s="55"/>
      <c r="GW198" s="55"/>
      <c r="GX198" s="55"/>
      <c r="GY198" s="55"/>
      <c r="GZ198" s="55"/>
      <c r="HA198" s="55"/>
      <c r="HB198" s="55"/>
      <c r="HC198" s="55"/>
      <c r="HD198" s="55"/>
      <c r="HE198" s="55"/>
      <c r="HF198" s="55"/>
      <c r="HG198" s="55"/>
      <c r="HH198" s="55"/>
      <c r="HI198" s="55"/>
      <c r="HJ198" s="55"/>
      <c r="HK198" s="55"/>
      <c r="HL198" s="55"/>
      <c r="HM198" s="55"/>
      <c r="HN198" s="55"/>
      <c r="HO198" s="55"/>
      <c r="HP198" s="55"/>
      <c r="HQ198" s="55"/>
      <c r="HR198" s="55"/>
      <c r="HS198" s="55"/>
      <c r="HT198" s="55"/>
      <c r="HU198" s="55"/>
      <c r="HV198" s="55"/>
      <c r="HW198" s="55"/>
      <c r="HX198" s="55"/>
      <c r="HY198" s="55"/>
      <c r="HZ198" s="55"/>
      <c r="IA198" s="55"/>
      <c r="IB198" s="55"/>
      <c r="IC198" s="55"/>
      <c r="ID198" s="55"/>
      <c r="IE198" s="55"/>
      <c r="IF198" s="55"/>
      <c r="IG198" s="55"/>
      <c r="IH198" s="55"/>
      <c r="II198" s="55"/>
      <c r="IJ198" s="55"/>
      <c r="IK198" s="55"/>
      <c r="IL198" s="55"/>
      <c r="IM198" s="55"/>
      <c r="IN198" s="55"/>
      <c r="IO198" s="55"/>
      <c r="IP198" s="55"/>
      <c r="IQ198" s="55"/>
      <c r="IR198" s="55"/>
      <c r="IS198" s="55"/>
      <c r="IT198" s="55"/>
      <c r="IU198" s="55"/>
      <c r="IV198" s="55"/>
      <c r="IW198" s="55"/>
    </row>
    <row r="199" spans="1:257" ht="13.5" customHeight="1">
      <c r="A199" s="54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D199" s="55"/>
      <c r="EE199" s="55"/>
      <c r="EF199" s="55"/>
      <c r="EG199" s="55"/>
      <c r="EH199" s="55"/>
      <c r="EI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K199" s="55"/>
      <c r="FL199" s="55"/>
      <c r="FM199" s="55"/>
      <c r="FN199" s="55"/>
      <c r="FO199" s="55"/>
      <c r="FP199" s="55"/>
      <c r="FQ199" s="55"/>
      <c r="FR199" s="55"/>
      <c r="FS199" s="55"/>
      <c r="FT199" s="55"/>
      <c r="FU199" s="55"/>
      <c r="FV199" s="55"/>
      <c r="FW199" s="55"/>
      <c r="FX199" s="55"/>
      <c r="FY199" s="55"/>
      <c r="FZ199" s="55"/>
      <c r="GA199" s="55"/>
      <c r="GB199" s="55"/>
      <c r="GC199" s="55"/>
      <c r="GD199" s="55"/>
      <c r="GE199" s="55"/>
      <c r="GF199" s="55"/>
      <c r="GG199" s="55"/>
      <c r="GH199" s="55"/>
      <c r="GI199" s="55"/>
      <c r="GJ199" s="55"/>
      <c r="GK199" s="55"/>
      <c r="GL199" s="55"/>
      <c r="GM199" s="55"/>
      <c r="GN199" s="55"/>
      <c r="GO199" s="55"/>
      <c r="GP199" s="55"/>
      <c r="GQ199" s="55"/>
      <c r="GR199" s="55"/>
      <c r="GS199" s="55"/>
      <c r="GT199" s="55"/>
      <c r="GU199" s="55"/>
      <c r="GV199" s="55"/>
      <c r="GW199" s="55"/>
      <c r="GX199" s="55"/>
      <c r="GY199" s="55"/>
      <c r="GZ199" s="55"/>
      <c r="HA199" s="55"/>
      <c r="HB199" s="55"/>
      <c r="HC199" s="55"/>
      <c r="HD199" s="55"/>
      <c r="HE199" s="55"/>
      <c r="HF199" s="55"/>
      <c r="HG199" s="55"/>
      <c r="HH199" s="55"/>
      <c r="HI199" s="55"/>
      <c r="HJ199" s="55"/>
      <c r="HK199" s="55"/>
      <c r="HL199" s="55"/>
      <c r="HM199" s="55"/>
      <c r="HN199" s="55"/>
      <c r="HO199" s="55"/>
      <c r="HP199" s="55"/>
      <c r="HQ199" s="55"/>
      <c r="HR199" s="55"/>
      <c r="HS199" s="55"/>
      <c r="HT199" s="55"/>
      <c r="HU199" s="55"/>
      <c r="HV199" s="55"/>
      <c r="HW199" s="55"/>
      <c r="HX199" s="55"/>
      <c r="HY199" s="55"/>
      <c r="HZ199" s="55"/>
      <c r="IA199" s="55"/>
      <c r="IB199" s="55"/>
      <c r="IC199" s="55"/>
      <c r="ID199" s="55"/>
      <c r="IE199" s="55"/>
      <c r="IF199" s="55"/>
      <c r="IG199" s="55"/>
      <c r="IH199" s="55"/>
      <c r="II199" s="55"/>
      <c r="IJ199" s="55"/>
      <c r="IK199" s="55"/>
      <c r="IL199" s="55"/>
      <c r="IM199" s="55"/>
      <c r="IN199" s="55"/>
      <c r="IO199" s="55"/>
      <c r="IP199" s="55"/>
      <c r="IQ199" s="55"/>
      <c r="IR199" s="55"/>
      <c r="IS199" s="55"/>
      <c r="IT199" s="55"/>
      <c r="IU199" s="55"/>
      <c r="IV199" s="55"/>
      <c r="IW199" s="55"/>
    </row>
    <row r="200" spans="1:257" ht="13.5" customHeight="1">
      <c r="A200" s="54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D200" s="55"/>
      <c r="EE200" s="55"/>
      <c r="EF200" s="55"/>
      <c r="EG200" s="55"/>
      <c r="EH200" s="55"/>
      <c r="EI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K200" s="55"/>
      <c r="FL200" s="55"/>
      <c r="FM200" s="55"/>
      <c r="FN200" s="55"/>
      <c r="FO200" s="55"/>
      <c r="FP200" s="55"/>
      <c r="FQ200" s="55"/>
      <c r="FR200" s="55"/>
      <c r="FS200" s="55"/>
      <c r="FT200" s="55"/>
      <c r="FU200" s="55"/>
      <c r="FV200" s="55"/>
      <c r="FW200" s="55"/>
      <c r="FX200" s="55"/>
      <c r="FY200" s="55"/>
      <c r="FZ200" s="55"/>
      <c r="GA200" s="55"/>
      <c r="GB200" s="55"/>
      <c r="GC200" s="55"/>
      <c r="GD200" s="55"/>
      <c r="GE200" s="55"/>
      <c r="GF200" s="55"/>
      <c r="GG200" s="55"/>
      <c r="GH200" s="55"/>
      <c r="GI200" s="55"/>
      <c r="GJ200" s="55"/>
      <c r="GK200" s="55"/>
      <c r="GL200" s="55"/>
      <c r="GM200" s="55"/>
      <c r="GN200" s="55"/>
      <c r="GO200" s="55"/>
      <c r="GP200" s="55"/>
      <c r="GQ200" s="55"/>
      <c r="GR200" s="55"/>
      <c r="GS200" s="55"/>
      <c r="GT200" s="55"/>
      <c r="GU200" s="55"/>
      <c r="GV200" s="55"/>
      <c r="GW200" s="55"/>
      <c r="GX200" s="55"/>
      <c r="GY200" s="55"/>
      <c r="GZ200" s="55"/>
      <c r="HA200" s="55"/>
      <c r="HB200" s="55"/>
      <c r="HC200" s="55"/>
      <c r="HD200" s="55"/>
      <c r="HE200" s="55"/>
      <c r="HF200" s="55"/>
      <c r="HG200" s="55"/>
      <c r="HH200" s="55"/>
      <c r="HI200" s="55"/>
      <c r="HJ200" s="55"/>
      <c r="HK200" s="55"/>
      <c r="HL200" s="55"/>
      <c r="HM200" s="55"/>
      <c r="HN200" s="55"/>
      <c r="HO200" s="55"/>
      <c r="HP200" s="55"/>
      <c r="HQ200" s="55"/>
      <c r="HR200" s="55"/>
      <c r="HS200" s="55"/>
      <c r="HT200" s="55"/>
      <c r="HU200" s="55"/>
      <c r="HV200" s="55"/>
      <c r="HW200" s="55"/>
      <c r="HX200" s="55"/>
      <c r="HY200" s="55"/>
      <c r="HZ200" s="55"/>
      <c r="IA200" s="55"/>
      <c r="IB200" s="55"/>
      <c r="IC200" s="55"/>
      <c r="ID200" s="55"/>
      <c r="IE200" s="55"/>
      <c r="IF200" s="55"/>
      <c r="IG200" s="55"/>
      <c r="IH200" s="55"/>
      <c r="II200" s="55"/>
      <c r="IJ200" s="55"/>
      <c r="IK200" s="55"/>
      <c r="IL200" s="55"/>
      <c r="IM200" s="55"/>
      <c r="IN200" s="55"/>
      <c r="IO200" s="55"/>
      <c r="IP200" s="55"/>
      <c r="IQ200" s="55"/>
      <c r="IR200" s="55"/>
      <c r="IS200" s="55"/>
      <c r="IT200" s="55"/>
      <c r="IU200" s="55"/>
      <c r="IV200" s="55"/>
      <c r="IW200" s="55"/>
    </row>
    <row r="201" spans="1:257" ht="13.5" customHeight="1">
      <c r="A201" s="54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  <c r="IQ201" s="55"/>
      <c r="IR201" s="55"/>
      <c r="IS201" s="55"/>
      <c r="IT201" s="55"/>
      <c r="IU201" s="55"/>
      <c r="IV201" s="55"/>
      <c r="IW201" s="55"/>
    </row>
    <row r="202" spans="1:257" ht="13.5" customHeight="1">
      <c r="A202" s="54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D202" s="55"/>
      <c r="EE202" s="55"/>
      <c r="EF202" s="55"/>
      <c r="EG202" s="55"/>
      <c r="EH202" s="55"/>
      <c r="EI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K202" s="55"/>
      <c r="FL202" s="55"/>
      <c r="FM202" s="55"/>
      <c r="FN202" s="55"/>
      <c r="FO202" s="55"/>
      <c r="FP202" s="55"/>
      <c r="FQ202" s="55"/>
      <c r="FR202" s="55"/>
      <c r="FS202" s="55"/>
      <c r="FT202" s="55"/>
      <c r="FU202" s="55"/>
      <c r="FV202" s="55"/>
      <c r="FW202" s="55"/>
      <c r="FX202" s="55"/>
      <c r="FY202" s="55"/>
      <c r="FZ202" s="55"/>
      <c r="GA202" s="55"/>
      <c r="GB202" s="55"/>
      <c r="GC202" s="55"/>
      <c r="GD202" s="55"/>
      <c r="GE202" s="55"/>
      <c r="GF202" s="55"/>
      <c r="GG202" s="55"/>
      <c r="GH202" s="55"/>
      <c r="GI202" s="55"/>
      <c r="GJ202" s="55"/>
      <c r="GK202" s="55"/>
      <c r="GL202" s="55"/>
      <c r="GM202" s="55"/>
      <c r="GN202" s="55"/>
      <c r="GO202" s="55"/>
      <c r="GP202" s="55"/>
      <c r="GQ202" s="55"/>
      <c r="GR202" s="55"/>
      <c r="GS202" s="55"/>
      <c r="GT202" s="55"/>
      <c r="GU202" s="55"/>
      <c r="GV202" s="55"/>
      <c r="GW202" s="55"/>
      <c r="GX202" s="55"/>
      <c r="GY202" s="55"/>
      <c r="GZ202" s="55"/>
      <c r="HA202" s="55"/>
      <c r="HB202" s="55"/>
      <c r="HC202" s="55"/>
      <c r="HD202" s="55"/>
      <c r="HE202" s="55"/>
      <c r="HF202" s="55"/>
      <c r="HG202" s="55"/>
      <c r="HH202" s="55"/>
      <c r="HI202" s="55"/>
      <c r="HJ202" s="55"/>
      <c r="HK202" s="55"/>
      <c r="HL202" s="55"/>
      <c r="HM202" s="55"/>
      <c r="HN202" s="55"/>
      <c r="HO202" s="55"/>
      <c r="HP202" s="55"/>
      <c r="HQ202" s="55"/>
      <c r="HR202" s="55"/>
      <c r="HS202" s="55"/>
      <c r="HT202" s="55"/>
      <c r="HU202" s="55"/>
      <c r="HV202" s="55"/>
      <c r="HW202" s="55"/>
      <c r="HX202" s="55"/>
      <c r="HY202" s="55"/>
      <c r="HZ202" s="55"/>
      <c r="IA202" s="55"/>
      <c r="IB202" s="55"/>
      <c r="IC202" s="55"/>
      <c r="ID202" s="55"/>
      <c r="IE202" s="55"/>
      <c r="IF202" s="55"/>
      <c r="IG202" s="55"/>
      <c r="IH202" s="55"/>
      <c r="II202" s="55"/>
      <c r="IJ202" s="55"/>
      <c r="IK202" s="55"/>
      <c r="IL202" s="55"/>
      <c r="IM202" s="55"/>
      <c r="IN202" s="55"/>
      <c r="IO202" s="55"/>
      <c r="IP202" s="55"/>
      <c r="IQ202" s="55"/>
      <c r="IR202" s="55"/>
      <c r="IS202" s="55"/>
      <c r="IT202" s="55"/>
      <c r="IU202" s="55"/>
      <c r="IV202" s="55"/>
      <c r="IW202" s="55"/>
    </row>
    <row r="203" spans="1:257" ht="13.5" customHeight="1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D203" s="55"/>
      <c r="EE203" s="55"/>
      <c r="EF203" s="55"/>
      <c r="EG203" s="55"/>
      <c r="EH203" s="55"/>
      <c r="EI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K203" s="55"/>
      <c r="FL203" s="55"/>
      <c r="FM203" s="55"/>
      <c r="FN203" s="55"/>
      <c r="FO203" s="55"/>
      <c r="FP203" s="55"/>
      <c r="FQ203" s="55"/>
      <c r="FR203" s="55"/>
      <c r="FS203" s="55"/>
      <c r="FT203" s="55"/>
      <c r="FU203" s="55"/>
      <c r="FV203" s="55"/>
      <c r="FW203" s="55"/>
      <c r="FX203" s="55"/>
      <c r="FY203" s="55"/>
      <c r="FZ203" s="55"/>
      <c r="GA203" s="55"/>
      <c r="GB203" s="55"/>
      <c r="GC203" s="55"/>
      <c r="GD203" s="55"/>
      <c r="GE203" s="55"/>
      <c r="GF203" s="55"/>
      <c r="GG203" s="55"/>
      <c r="GH203" s="55"/>
      <c r="GI203" s="55"/>
      <c r="GJ203" s="55"/>
      <c r="GK203" s="55"/>
      <c r="GL203" s="55"/>
      <c r="GM203" s="55"/>
      <c r="GN203" s="55"/>
      <c r="GO203" s="55"/>
      <c r="GP203" s="55"/>
      <c r="GQ203" s="55"/>
      <c r="GR203" s="55"/>
      <c r="GS203" s="55"/>
      <c r="GT203" s="55"/>
      <c r="GU203" s="55"/>
      <c r="GV203" s="55"/>
      <c r="GW203" s="55"/>
      <c r="GX203" s="55"/>
      <c r="GY203" s="55"/>
      <c r="GZ203" s="55"/>
      <c r="HA203" s="55"/>
      <c r="HB203" s="55"/>
      <c r="HC203" s="55"/>
      <c r="HD203" s="55"/>
      <c r="HE203" s="55"/>
      <c r="HF203" s="55"/>
      <c r="HG203" s="55"/>
      <c r="HH203" s="55"/>
      <c r="HI203" s="55"/>
      <c r="HJ203" s="55"/>
      <c r="HK203" s="55"/>
      <c r="HL203" s="55"/>
      <c r="HM203" s="55"/>
      <c r="HN203" s="55"/>
      <c r="HO203" s="55"/>
      <c r="HP203" s="55"/>
      <c r="HQ203" s="55"/>
      <c r="HR203" s="55"/>
      <c r="HS203" s="55"/>
      <c r="HT203" s="55"/>
      <c r="HU203" s="55"/>
      <c r="HV203" s="55"/>
      <c r="HW203" s="55"/>
      <c r="HX203" s="55"/>
      <c r="HY203" s="55"/>
      <c r="HZ203" s="55"/>
      <c r="IA203" s="55"/>
      <c r="IB203" s="55"/>
      <c r="IC203" s="55"/>
      <c r="ID203" s="55"/>
      <c r="IE203" s="55"/>
      <c r="IF203" s="55"/>
      <c r="IG203" s="55"/>
      <c r="IH203" s="55"/>
      <c r="II203" s="55"/>
      <c r="IJ203" s="55"/>
      <c r="IK203" s="55"/>
      <c r="IL203" s="55"/>
      <c r="IM203" s="55"/>
      <c r="IN203" s="55"/>
      <c r="IO203" s="55"/>
      <c r="IP203" s="55"/>
      <c r="IQ203" s="55"/>
      <c r="IR203" s="55"/>
      <c r="IS203" s="55"/>
      <c r="IT203" s="55"/>
      <c r="IU203" s="55"/>
      <c r="IV203" s="55"/>
      <c r="IW203" s="55"/>
    </row>
    <row r="204" spans="1:257" ht="13.5" customHeight="1">
      <c r="A204" s="54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D204" s="55"/>
      <c r="EE204" s="55"/>
      <c r="EF204" s="55"/>
      <c r="EG204" s="55"/>
      <c r="EH204" s="55"/>
      <c r="EI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K204" s="55"/>
      <c r="FL204" s="55"/>
      <c r="FM204" s="55"/>
      <c r="FN204" s="55"/>
      <c r="FO204" s="55"/>
      <c r="FP204" s="55"/>
      <c r="FQ204" s="55"/>
      <c r="FR204" s="55"/>
      <c r="FS204" s="55"/>
      <c r="FT204" s="55"/>
      <c r="FU204" s="55"/>
      <c r="FV204" s="55"/>
      <c r="FW204" s="55"/>
      <c r="FX204" s="55"/>
      <c r="FY204" s="55"/>
      <c r="FZ204" s="55"/>
      <c r="GA204" s="55"/>
      <c r="GB204" s="55"/>
      <c r="GC204" s="55"/>
      <c r="GD204" s="55"/>
      <c r="GE204" s="55"/>
      <c r="GF204" s="55"/>
      <c r="GG204" s="55"/>
      <c r="GH204" s="55"/>
      <c r="GI204" s="55"/>
      <c r="GJ204" s="55"/>
      <c r="GK204" s="55"/>
      <c r="GL204" s="55"/>
      <c r="GM204" s="55"/>
      <c r="GN204" s="55"/>
      <c r="GO204" s="55"/>
      <c r="GP204" s="55"/>
      <c r="GQ204" s="55"/>
      <c r="GR204" s="55"/>
      <c r="GS204" s="55"/>
      <c r="GT204" s="55"/>
      <c r="GU204" s="55"/>
      <c r="GV204" s="55"/>
      <c r="GW204" s="55"/>
      <c r="GX204" s="55"/>
      <c r="GY204" s="55"/>
      <c r="GZ204" s="55"/>
      <c r="HA204" s="55"/>
      <c r="HB204" s="55"/>
      <c r="HC204" s="55"/>
      <c r="HD204" s="55"/>
      <c r="HE204" s="55"/>
      <c r="HF204" s="55"/>
      <c r="HG204" s="55"/>
      <c r="HH204" s="55"/>
      <c r="HI204" s="55"/>
      <c r="HJ204" s="55"/>
      <c r="HK204" s="55"/>
      <c r="HL204" s="55"/>
      <c r="HM204" s="55"/>
      <c r="HN204" s="55"/>
      <c r="HO204" s="55"/>
      <c r="HP204" s="55"/>
      <c r="HQ204" s="55"/>
      <c r="HR204" s="55"/>
      <c r="HS204" s="55"/>
      <c r="HT204" s="55"/>
      <c r="HU204" s="55"/>
      <c r="HV204" s="55"/>
      <c r="HW204" s="55"/>
      <c r="HX204" s="55"/>
      <c r="HY204" s="55"/>
      <c r="HZ204" s="55"/>
      <c r="IA204" s="55"/>
      <c r="IB204" s="55"/>
      <c r="IC204" s="55"/>
      <c r="ID204" s="55"/>
      <c r="IE204" s="55"/>
      <c r="IF204" s="55"/>
      <c r="IG204" s="55"/>
      <c r="IH204" s="55"/>
      <c r="II204" s="55"/>
      <c r="IJ204" s="55"/>
      <c r="IK204" s="55"/>
      <c r="IL204" s="55"/>
      <c r="IM204" s="55"/>
      <c r="IN204" s="55"/>
      <c r="IO204" s="55"/>
      <c r="IP204" s="55"/>
      <c r="IQ204" s="55"/>
      <c r="IR204" s="55"/>
      <c r="IS204" s="55"/>
      <c r="IT204" s="55"/>
      <c r="IU204" s="55"/>
      <c r="IV204" s="55"/>
      <c r="IW204" s="55"/>
    </row>
    <row r="205" spans="1:257" ht="13.5" customHeight="1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K205" s="55"/>
      <c r="FL205" s="55"/>
      <c r="FM205" s="55"/>
      <c r="FN205" s="55"/>
      <c r="FO205" s="55"/>
      <c r="FP205" s="55"/>
      <c r="FQ205" s="55"/>
      <c r="FR205" s="55"/>
      <c r="FS205" s="55"/>
      <c r="FT205" s="55"/>
      <c r="FU205" s="55"/>
      <c r="FV205" s="55"/>
      <c r="FW205" s="55"/>
      <c r="FX205" s="55"/>
      <c r="FY205" s="55"/>
      <c r="FZ205" s="55"/>
      <c r="GA205" s="55"/>
      <c r="GB205" s="55"/>
      <c r="GC205" s="55"/>
      <c r="GD205" s="55"/>
      <c r="GE205" s="55"/>
      <c r="GF205" s="55"/>
      <c r="GG205" s="55"/>
      <c r="GH205" s="55"/>
      <c r="GI205" s="55"/>
      <c r="GJ205" s="55"/>
      <c r="GK205" s="55"/>
      <c r="GL205" s="55"/>
      <c r="GM205" s="55"/>
      <c r="GN205" s="55"/>
      <c r="GO205" s="55"/>
      <c r="GP205" s="55"/>
      <c r="GQ205" s="55"/>
      <c r="GR205" s="55"/>
      <c r="GS205" s="55"/>
      <c r="GT205" s="55"/>
      <c r="GU205" s="55"/>
      <c r="GV205" s="55"/>
      <c r="GW205" s="55"/>
      <c r="GX205" s="55"/>
      <c r="GY205" s="55"/>
      <c r="GZ205" s="55"/>
      <c r="HA205" s="55"/>
      <c r="HB205" s="55"/>
      <c r="HC205" s="55"/>
      <c r="HD205" s="55"/>
      <c r="HE205" s="55"/>
      <c r="HF205" s="55"/>
      <c r="HG205" s="55"/>
      <c r="HH205" s="55"/>
      <c r="HI205" s="55"/>
      <c r="HJ205" s="55"/>
      <c r="HK205" s="55"/>
      <c r="HL205" s="55"/>
      <c r="HM205" s="55"/>
      <c r="HN205" s="55"/>
      <c r="HO205" s="55"/>
      <c r="HP205" s="55"/>
      <c r="HQ205" s="55"/>
      <c r="HR205" s="55"/>
      <c r="HS205" s="55"/>
      <c r="HT205" s="55"/>
      <c r="HU205" s="55"/>
      <c r="HV205" s="55"/>
      <c r="HW205" s="55"/>
      <c r="HX205" s="55"/>
      <c r="HY205" s="55"/>
      <c r="HZ205" s="55"/>
      <c r="IA205" s="55"/>
      <c r="IB205" s="55"/>
      <c r="IC205" s="55"/>
      <c r="ID205" s="55"/>
      <c r="IE205" s="55"/>
      <c r="IF205" s="55"/>
      <c r="IG205" s="55"/>
      <c r="IH205" s="55"/>
      <c r="II205" s="55"/>
      <c r="IJ205" s="55"/>
      <c r="IK205" s="55"/>
      <c r="IL205" s="55"/>
      <c r="IM205" s="55"/>
      <c r="IN205" s="55"/>
      <c r="IO205" s="55"/>
      <c r="IP205" s="55"/>
      <c r="IQ205" s="55"/>
      <c r="IR205" s="55"/>
      <c r="IS205" s="55"/>
      <c r="IT205" s="55"/>
      <c r="IU205" s="55"/>
      <c r="IV205" s="55"/>
      <c r="IW205" s="55"/>
    </row>
    <row r="206" spans="1:257" ht="13.5" customHeight="1">
      <c r="A206" s="54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D206" s="55"/>
      <c r="EE206" s="55"/>
      <c r="EF206" s="55"/>
      <c r="EG206" s="55"/>
      <c r="EH206" s="55"/>
      <c r="EI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K206" s="55"/>
      <c r="FL206" s="55"/>
      <c r="FM206" s="55"/>
      <c r="FN206" s="55"/>
      <c r="FO206" s="55"/>
      <c r="FP206" s="55"/>
      <c r="FQ206" s="55"/>
      <c r="FR206" s="55"/>
      <c r="FS206" s="55"/>
      <c r="FT206" s="55"/>
      <c r="FU206" s="55"/>
      <c r="FV206" s="55"/>
      <c r="FW206" s="55"/>
      <c r="FX206" s="55"/>
      <c r="FY206" s="55"/>
      <c r="FZ206" s="55"/>
      <c r="GA206" s="55"/>
      <c r="GB206" s="55"/>
      <c r="GC206" s="55"/>
      <c r="GD206" s="55"/>
      <c r="GE206" s="55"/>
      <c r="GF206" s="55"/>
      <c r="GG206" s="55"/>
      <c r="GH206" s="55"/>
      <c r="GI206" s="55"/>
      <c r="GJ206" s="55"/>
      <c r="GK206" s="55"/>
      <c r="GL206" s="55"/>
      <c r="GM206" s="55"/>
      <c r="GN206" s="55"/>
      <c r="GO206" s="55"/>
      <c r="GP206" s="55"/>
      <c r="GQ206" s="55"/>
      <c r="GR206" s="55"/>
      <c r="GS206" s="55"/>
      <c r="GT206" s="55"/>
      <c r="GU206" s="55"/>
      <c r="GV206" s="55"/>
      <c r="GW206" s="55"/>
      <c r="GX206" s="55"/>
      <c r="GY206" s="55"/>
      <c r="GZ206" s="55"/>
      <c r="HA206" s="55"/>
      <c r="HB206" s="55"/>
      <c r="HC206" s="55"/>
      <c r="HD206" s="55"/>
      <c r="HE206" s="55"/>
      <c r="HF206" s="55"/>
      <c r="HG206" s="55"/>
      <c r="HH206" s="55"/>
      <c r="HI206" s="55"/>
      <c r="HJ206" s="55"/>
      <c r="HK206" s="55"/>
      <c r="HL206" s="55"/>
      <c r="HM206" s="55"/>
      <c r="HN206" s="55"/>
      <c r="HO206" s="55"/>
      <c r="HP206" s="55"/>
      <c r="HQ206" s="55"/>
      <c r="HR206" s="55"/>
      <c r="HS206" s="55"/>
      <c r="HT206" s="55"/>
      <c r="HU206" s="55"/>
      <c r="HV206" s="55"/>
      <c r="HW206" s="55"/>
      <c r="HX206" s="55"/>
      <c r="HY206" s="55"/>
      <c r="HZ206" s="55"/>
      <c r="IA206" s="55"/>
      <c r="IB206" s="55"/>
      <c r="IC206" s="55"/>
      <c r="ID206" s="55"/>
      <c r="IE206" s="55"/>
      <c r="IF206" s="55"/>
      <c r="IG206" s="55"/>
      <c r="IH206" s="55"/>
      <c r="II206" s="55"/>
      <c r="IJ206" s="55"/>
      <c r="IK206" s="55"/>
      <c r="IL206" s="55"/>
      <c r="IM206" s="55"/>
      <c r="IN206" s="55"/>
      <c r="IO206" s="55"/>
      <c r="IP206" s="55"/>
      <c r="IQ206" s="55"/>
      <c r="IR206" s="55"/>
      <c r="IS206" s="55"/>
      <c r="IT206" s="55"/>
      <c r="IU206" s="55"/>
      <c r="IV206" s="55"/>
      <c r="IW206" s="55"/>
    </row>
    <row r="207" spans="1:257" ht="13.5" customHeight="1">
      <c r="A207" s="54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D207" s="55"/>
      <c r="EE207" s="55"/>
      <c r="EF207" s="55"/>
      <c r="EG207" s="55"/>
      <c r="EH207" s="55"/>
      <c r="EI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K207" s="55"/>
      <c r="FL207" s="55"/>
      <c r="FM207" s="55"/>
      <c r="FN207" s="55"/>
      <c r="FO207" s="55"/>
      <c r="FP207" s="55"/>
      <c r="FQ207" s="55"/>
      <c r="FR207" s="55"/>
      <c r="FS207" s="55"/>
      <c r="FT207" s="55"/>
      <c r="FU207" s="55"/>
      <c r="FV207" s="55"/>
      <c r="FW207" s="55"/>
      <c r="FX207" s="55"/>
      <c r="FY207" s="55"/>
      <c r="FZ207" s="55"/>
      <c r="GA207" s="55"/>
      <c r="GB207" s="55"/>
      <c r="GC207" s="55"/>
      <c r="GD207" s="55"/>
      <c r="GE207" s="55"/>
      <c r="GF207" s="55"/>
      <c r="GG207" s="55"/>
      <c r="GH207" s="55"/>
      <c r="GI207" s="55"/>
      <c r="GJ207" s="55"/>
      <c r="GK207" s="55"/>
      <c r="GL207" s="55"/>
      <c r="GM207" s="55"/>
      <c r="GN207" s="55"/>
      <c r="GO207" s="55"/>
      <c r="GP207" s="55"/>
      <c r="GQ207" s="55"/>
      <c r="GR207" s="55"/>
      <c r="GS207" s="55"/>
      <c r="GT207" s="55"/>
      <c r="GU207" s="55"/>
      <c r="GV207" s="55"/>
      <c r="GW207" s="55"/>
      <c r="GX207" s="55"/>
      <c r="GY207" s="55"/>
      <c r="GZ207" s="55"/>
      <c r="HA207" s="55"/>
      <c r="HB207" s="55"/>
      <c r="HC207" s="55"/>
      <c r="HD207" s="55"/>
      <c r="HE207" s="55"/>
      <c r="HF207" s="55"/>
      <c r="HG207" s="55"/>
      <c r="HH207" s="55"/>
      <c r="HI207" s="55"/>
      <c r="HJ207" s="55"/>
      <c r="HK207" s="55"/>
      <c r="HL207" s="55"/>
      <c r="HM207" s="55"/>
      <c r="HN207" s="55"/>
      <c r="HO207" s="55"/>
      <c r="HP207" s="55"/>
      <c r="HQ207" s="55"/>
      <c r="HR207" s="55"/>
      <c r="HS207" s="55"/>
      <c r="HT207" s="55"/>
      <c r="HU207" s="55"/>
      <c r="HV207" s="55"/>
      <c r="HW207" s="55"/>
      <c r="HX207" s="55"/>
      <c r="HY207" s="55"/>
      <c r="HZ207" s="55"/>
      <c r="IA207" s="55"/>
      <c r="IB207" s="55"/>
      <c r="IC207" s="55"/>
      <c r="ID207" s="55"/>
      <c r="IE207" s="55"/>
      <c r="IF207" s="55"/>
      <c r="IG207" s="55"/>
      <c r="IH207" s="55"/>
      <c r="II207" s="55"/>
      <c r="IJ207" s="55"/>
      <c r="IK207" s="55"/>
      <c r="IL207" s="55"/>
      <c r="IM207" s="55"/>
      <c r="IN207" s="55"/>
      <c r="IO207" s="55"/>
      <c r="IP207" s="55"/>
      <c r="IQ207" s="55"/>
      <c r="IR207" s="55"/>
      <c r="IS207" s="55"/>
      <c r="IT207" s="55"/>
      <c r="IU207" s="55"/>
      <c r="IV207" s="55"/>
      <c r="IW207" s="55"/>
    </row>
    <row r="208" spans="1:257" ht="13.5" customHeight="1">
      <c r="A208" s="54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K208" s="55"/>
      <c r="FL208" s="55"/>
      <c r="FM208" s="55"/>
      <c r="FN208" s="55"/>
      <c r="FO208" s="55"/>
      <c r="FP208" s="55"/>
      <c r="FQ208" s="55"/>
      <c r="FR208" s="55"/>
      <c r="FS208" s="55"/>
      <c r="FT208" s="55"/>
      <c r="FU208" s="55"/>
      <c r="FV208" s="55"/>
      <c r="FW208" s="55"/>
      <c r="FX208" s="55"/>
      <c r="FY208" s="55"/>
      <c r="FZ208" s="55"/>
      <c r="GA208" s="55"/>
      <c r="GB208" s="55"/>
      <c r="GC208" s="55"/>
      <c r="GD208" s="55"/>
      <c r="GE208" s="55"/>
      <c r="GF208" s="55"/>
      <c r="GG208" s="55"/>
      <c r="GH208" s="55"/>
      <c r="GI208" s="55"/>
      <c r="GJ208" s="55"/>
      <c r="GK208" s="55"/>
      <c r="GL208" s="55"/>
      <c r="GM208" s="55"/>
      <c r="GN208" s="55"/>
      <c r="GO208" s="55"/>
      <c r="GP208" s="55"/>
      <c r="GQ208" s="55"/>
      <c r="GR208" s="55"/>
      <c r="GS208" s="55"/>
      <c r="GT208" s="55"/>
      <c r="GU208" s="55"/>
      <c r="GV208" s="55"/>
      <c r="GW208" s="55"/>
      <c r="GX208" s="55"/>
      <c r="GY208" s="55"/>
      <c r="GZ208" s="55"/>
      <c r="HA208" s="55"/>
      <c r="HB208" s="55"/>
      <c r="HC208" s="55"/>
      <c r="HD208" s="55"/>
      <c r="HE208" s="55"/>
      <c r="HF208" s="55"/>
      <c r="HG208" s="55"/>
      <c r="HH208" s="55"/>
      <c r="HI208" s="55"/>
      <c r="HJ208" s="55"/>
      <c r="HK208" s="55"/>
      <c r="HL208" s="55"/>
      <c r="HM208" s="55"/>
      <c r="HN208" s="55"/>
      <c r="HO208" s="55"/>
      <c r="HP208" s="55"/>
      <c r="HQ208" s="55"/>
      <c r="HR208" s="55"/>
      <c r="HS208" s="55"/>
      <c r="HT208" s="55"/>
      <c r="HU208" s="55"/>
      <c r="HV208" s="55"/>
      <c r="HW208" s="55"/>
      <c r="HX208" s="55"/>
      <c r="HY208" s="55"/>
      <c r="HZ208" s="55"/>
      <c r="IA208" s="55"/>
      <c r="IB208" s="55"/>
      <c r="IC208" s="55"/>
      <c r="ID208" s="55"/>
      <c r="IE208" s="55"/>
      <c r="IF208" s="55"/>
      <c r="IG208" s="55"/>
      <c r="IH208" s="55"/>
      <c r="II208" s="55"/>
      <c r="IJ208" s="55"/>
      <c r="IK208" s="55"/>
      <c r="IL208" s="55"/>
      <c r="IM208" s="55"/>
      <c r="IN208" s="55"/>
      <c r="IO208" s="55"/>
      <c r="IP208" s="55"/>
      <c r="IQ208" s="55"/>
      <c r="IR208" s="55"/>
      <c r="IS208" s="55"/>
      <c r="IT208" s="55"/>
      <c r="IU208" s="55"/>
      <c r="IV208" s="55"/>
      <c r="IW208" s="55"/>
    </row>
    <row r="209" spans="1:257" ht="13.5" customHeight="1">
      <c r="A209" s="54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D209" s="55"/>
      <c r="EE209" s="55"/>
      <c r="EF209" s="55"/>
      <c r="EG209" s="55"/>
      <c r="EH209" s="55"/>
      <c r="EI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K209" s="55"/>
      <c r="FL209" s="55"/>
      <c r="FM209" s="55"/>
      <c r="FN209" s="55"/>
      <c r="FO209" s="55"/>
      <c r="FP209" s="55"/>
      <c r="FQ209" s="55"/>
      <c r="FR209" s="55"/>
      <c r="FS209" s="55"/>
      <c r="FT209" s="55"/>
      <c r="FU209" s="55"/>
      <c r="FV209" s="55"/>
      <c r="FW209" s="55"/>
      <c r="FX209" s="55"/>
      <c r="FY209" s="55"/>
      <c r="FZ209" s="55"/>
      <c r="GA209" s="55"/>
      <c r="GB209" s="55"/>
      <c r="GC209" s="55"/>
      <c r="GD209" s="55"/>
      <c r="GE209" s="55"/>
      <c r="GF209" s="55"/>
      <c r="GG209" s="55"/>
      <c r="GH209" s="55"/>
      <c r="GI209" s="55"/>
      <c r="GJ209" s="55"/>
      <c r="GK209" s="55"/>
      <c r="GL209" s="55"/>
      <c r="GM209" s="55"/>
      <c r="GN209" s="55"/>
      <c r="GO209" s="55"/>
      <c r="GP209" s="55"/>
      <c r="GQ209" s="55"/>
      <c r="GR209" s="55"/>
      <c r="GS209" s="55"/>
      <c r="GT209" s="55"/>
      <c r="GU209" s="55"/>
      <c r="GV209" s="55"/>
      <c r="GW209" s="55"/>
      <c r="GX209" s="55"/>
      <c r="GY209" s="55"/>
      <c r="GZ209" s="55"/>
      <c r="HA209" s="55"/>
      <c r="HB209" s="55"/>
      <c r="HC209" s="55"/>
      <c r="HD209" s="55"/>
      <c r="HE209" s="55"/>
      <c r="HF209" s="55"/>
      <c r="HG209" s="55"/>
      <c r="HH209" s="55"/>
      <c r="HI209" s="55"/>
      <c r="HJ209" s="55"/>
      <c r="HK209" s="55"/>
      <c r="HL209" s="55"/>
      <c r="HM209" s="55"/>
      <c r="HN209" s="55"/>
      <c r="HO209" s="55"/>
      <c r="HP209" s="55"/>
      <c r="HQ209" s="55"/>
      <c r="HR209" s="55"/>
      <c r="HS209" s="55"/>
      <c r="HT209" s="55"/>
      <c r="HU209" s="55"/>
      <c r="HV209" s="55"/>
      <c r="HW209" s="55"/>
      <c r="HX209" s="55"/>
      <c r="HY209" s="55"/>
      <c r="HZ209" s="55"/>
      <c r="IA209" s="55"/>
      <c r="IB209" s="55"/>
      <c r="IC209" s="55"/>
      <c r="ID209" s="55"/>
      <c r="IE209" s="55"/>
      <c r="IF209" s="55"/>
      <c r="IG209" s="55"/>
      <c r="IH209" s="55"/>
      <c r="II209" s="55"/>
      <c r="IJ209" s="55"/>
      <c r="IK209" s="55"/>
      <c r="IL209" s="55"/>
      <c r="IM209" s="55"/>
      <c r="IN209" s="55"/>
      <c r="IO209" s="55"/>
      <c r="IP209" s="55"/>
      <c r="IQ209" s="55"/>
      <c r="IR209" s="55"/>
      <c r="IS209" s="55"/>
      <c r="IT209" s="55"/>
      <c r="IU209" s="55"/>
      <c r="IV209" s="55"/>
      <c r="IW209" s="55"/>
    </row>
    <row r="210" spans="1:257" ht="13.5" customHeight="1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D210" s="55"/>
      <c r="EE210" s="55"/>
      <c r="EF210" s="55"/>
      <c r="EG210" s="55"/>
      <c r="EH210" s="55"/>
      <c r="EI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K210" s="55"/>
      <c r="FL210" s="55"/>
      <c r="FM210" s="55"/>
      <c r="FN210" s="55"/>
      <c r="FO210" s="55"/>
      <c r="FP210" s="55"/>
      <c r="FQ210" s="55"/>
      <c r="FR210" s="55"/>
      <c r="FS210" s="55"/>
      <c r="FT210" s="55"/>
      <c r="FU210" s="55"/>
      <c r="FV210" s="55"/>
      <c r="FW210" s="55"/>
      <c r="FX210" s="55"/>
      <c r="FY210" s="55"/>
      <c r="FZ210" s="55"/>
      <c r="GA210" s="55"/>
      <c r="GB210" s="55"/>
      <c r="GC210" s="55"/>
      <c r="GD210" s="55"/>
      <c r="GE210" s="55"/>
      <c r="GF210" s="55"/>
      <c r="GG210" s="55"/>
      <c r="GH210" s="55"/>
      <c r="GI210" s="55"/>
      <c r="GJ210" s="55"/>
      <c r="GK210" s="55"/>
      <c r="GL210" s="55"/>
      <c r="GM210" s="55"/>
      <c r="GN210" s="55"/>
      <c r="GO210" s="55"/>
      <c r="GP210" s="55"/>
      <c r="GQ210" s="55"/>
      <c r="GR210" s="55"/>
      <c r="GS210" s="55"/>
      <c r="GT210" s="55"/>
      <c r="GU210" s="55"/>
      <c r="GV210" s="55"/>
      <c r="GW210" s="55"/>
      <c r="GX210" s="55"/>
      <c r="GY210" s="55"/>
      <c r="GZ210" s="55"/>
      <c r="HA210" s="55"/>
      <c r="HB210" s="55"/>
      <c r="HC210" s="55"/>
      <c r="HD210" s="55"/>
      <c r="HE210" s="55"/>
      <c r="HF210" s="55"/>
      <c r="HG210" s="55"/>
      <c r="HH210" s="55"/>
      <c r="HI210" s="55"/>
      <c r="HJ210" s="55"/>
      <c r="HK210" s="55"/>
      <c r="HL210" s="55"/>
      <c r="HM210" s="55"/>
      <c r="HN210" s="55"/>
      <c r="HO210" s="55"/>
      <c r="HP210" s="55"/>
      <c r="HQ210" s="55"/>
      <c r="HR210" s="55"/>
      <c r="HS210" s="55"/>
      <c r="HT210" s="55"/>
      <c r="HU210" s="55"/>
      <c r="HV210" s="55"/>
      <c r="HW210" s="55"/>
      <c r="HX210" s="55"/>
      <c r="HY210" s="55"/>
      <c r="HZ210" s="55"/>
      <c r="IA210" s="55"/>
      <c r="IB210" s="55"/>
      <c r="IC210" s="55"/>
      <c r="ID210" s="55"/>
      <c r="IE210" s="55"/>
      <c r="IF210" s="55"/>
      <c r="IG210" s="55"/>
      <c r="IH210" s="55"/>
      <c r="II210" s="55"/>
      <c r="IJ210" s="55"/>
      <c r="IK210" s="55"/>
      <c r="IL210" s="55"/>
      <c r="IM210" s="55"/>
      <c r="IN210" s="55"/>
      <c r="IO210" s="55"/>
      <c r="IP210" s="55"/>
      <c r="IQ210" s="55"/>
      <c r="IR210" s="55"/>
      <c r="IS210" s="55"/>
      <c r="IT210" s="55"/>
      <c r="IU210" s="55"/>
      <c r="IV210" s="55"/>
      <c r="IW210" s="55"/>
    </row>
    <row r="211" spans="1:257" ht="13.5" customHeight="1">
      <c r="A211" s="54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D211" s="55"/>
      <c r="EE211" s="55"/>
      <c r="EF211" s="55"/>
      <c r="EG211" s="55"/>
      <c r="EH211" s="55"/>
      <c r="EI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K211" s="55"/>
      <c r="FL211" s="55"/>
      <c r="FM211" s="55"/>
      <c r="FN211" s="55"/>
      <c r="FO211" s="55"/>
      <c r="FP211" s="55"/>
      <c r="FQ211" s="55"/>
      <c r="FR211" s="55"/>
      <c r="FS211" s="55"/>
      <c r="FT211" s="55"/>
      <c r="FU211" s="55"/>
      <c r="FV211" s="55"/>
      <c r="FW211" s="55"/>
      <c r="FX211" s="55"/>
      <c r="FY211" s="55"/>
      <c r="FZ211" s="55"/>
      <c r="GA211" s="55"/>
      <c r="GB211" s="55"/>
      <c r="GC211" s="55"/>
      <c r="GD211" s="55"/>
      <c r="GE211" s="55"/>
      <c r="GF211" s="55"/>
      <c r="GG211" s="55"/>
      <c r="GH211" s="55"/>
      <c r="GI211" s="55"/>
      <c r="GJ211" s="55"/>
      <c r="GK211" s="55"/>
      <c r="GL211" s="55"/>
      <c r="GM211" s="55"/>
      <c r="GN211" s="55"/>
      <c r="GO211" s="55"/>
      <c r="GP211" s="55"/>
      <c r="GQ211" s="55"/>
      <c r="GR211" s="55"/>
      <c r="GS211" s="55"/>
      <c r="GT211" s="55"/>
      <c r="GU211" s="55"/>
      <c r="GV211" s="55"/>
      <c r="GW211" s="55"/>
      <c r="GX211" s="55"/>
      <c r="GY211" s="55"/>
      <c r="GZ211" s="55"/>
      <c r="HA211" s="55"/>
      <c r="HB211" s="55"/>
      <c r="HC211" s="55"/>
      <c r="HD211" s="55"/>
      <c r="HE211" s="55"/>
      <c r="HF211" s="55"/>
      <c r="HG211" s="55"/>
      <c r="HH211" s="55"/>
      <c r="HI211" s="55"/>
      <c r="HJ211" s="55"/>
      <c r="HK211" s="55"/>
      <c r="HL211" s="55"/>
      <c r="HM211" s="55"/>
      <c r="HN211" s="55"/>
      <c r="HO211" s="55"/>
      <c r="HP211" s="55"/>
      <c r="HQ211" s="55"/>
      <c r="HR211" s="55"/>
      <c r="HS211" s="55"/>
      <c r="HT211" s="55"/>
      <c r="HU211" s="55"/>
      <c r="HV211" s="55"/>
      <c r="HW211" s="55"/>
      <c r="HX211" s="55"/>
      <c r="HY211" s="55"/>
      <c r="HZ211" s="55"/>
      <c r="IA211" s="55"/>
      <c r="IB211" s="55"/>
      <c r="IC211" s="55"/>
      <c r="ID211" s="55"/>
      <c r="IE211" s="55"/>
      <c r="IF211" s="55"/>
      <c r="IG211" s="55"/>
      <c r="IH211" s="55"/>
      <c r="II211" s="55"/>
      <c r="IJ211" s="55"/>
      <c r="IK211" s="55"/>
      <c r="IL211" s="55"/>
      <c r="IM211" s="55"/>
      <c r="IN211" s="55"/>
      <c r="IO211" s="55"/>
      <c r="IP211" s="55"/>
      <c r="IQ211" s="55"/>
      <c r="IR211" s="55"/>
      <c r="IS211" s="55"/>
      <c r="IT211" s="55"/>
      <c r="IU211" s="55"/>
      <c r="IV211" s="55"/>
      <c r="IW211" s="55"/>
    </row>
    <row r="212" spans="1:257" ht="13.5" customHeight="1">
      <c r="A212" s="54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D212" s="55"/>
      <c r="EE212" s="55"/>
      <c r="EF212" s="55"/>
      <c r="EG212" s="55"/>
      <c r="EH212" s="55"/>
      <c r="EI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K212" s="55"/>
      <c r="FL212" s="55"/>
      <c r="FM212" s="55"/>
      <c r="FN212" s="55"/>
      <c r="FO212" s="55"/>
      <c r="FP212" s="55"/>
      <c r="FQ212" s="55"/>
      <c r="FR212" s="55"/>
      <c r="FS212" s="55"/>
      <c r="FT212" s="55"/>
      <c r="FU212" s="55"/>
      <c r="FV212" s="55"/>
      <c r="FW212" s="55"/>
      <c r="FX212" s="55"/>
      <c r="FY212" s="55"/>
      <c r="FZ212" s="55"/>
      <c r="GA212" s="55"/>
      <c r="GB212" s="55"/>
      <c r="GC212" s="55"/>
      <c r="GD212" s="55"/>
      <c r="GE212" s="55"/>
      <c r="GF212" s="55"/>
      <c r="GG212" s="55"/>
      <c r="GH212" s="55"/>
      <c r="GI212" s="55"/>
      <c r="GJ212" s="55"/>
      <c r="GK212" s="55"/>
      <c r="GL212" s="55"/>
      <c r="GM212" s="55"/>
      <c r="GN212" s="55"/>
      <c r="GO212" s="55"/>
      <c r="GP212" s="55"/>
      <c r="GQ212" s="55"/>
      <c r="GR212" s="55"/>
      <c r="GS212" s="55"/>
      <c r="GT212" s="55"/>
      <c r="GU212" s="55"/>
      <c r="GV212" s="55"/>
      <c r="GW212" s="55"/>
      <c r="GX212" s="55"/>
      <c r="GY212" s="55"/>
      <c r="GZ212" s="55"/>
      <c r="HA212" s="55"/>
      <c r="HB212" s="55"/>
      <c r="HC212" s="55"/>
      <c r="HD212" s="55"/>
      <c r="HE212" s="55"/>
      <c r="HF212" s="55"/>
      <c r="HG212" s="55"/>
      <c r="HH212" s="55"/>
      <c r="HI212" s="55"/>
      <c r="HJ212" s="55"/>
      <c r="HK212" s="55"/>
      <c r="HL212" s="55"/>
      <c r="HM212" s="55"/>
      <c r="HN212" s="55"/>
      <c r="HO212" s="55"/>
      <c r="HP212" s="55"/>
      <c r="HQ212" s="55"/>
      <c r="HR212" s="55"/>
      <c r="HS212" s="55"/>
      <c r="HT212" s="55"/>
      <c r="HU212" s="55"/>
      <c r="HV212" s="55"/>
      <c r="HW212" s="55"/>
      <c r="HX212" s="55"/>
      <c r="HY212" s="55"/>
      <c r="HZ212" s="55"/>
      <c r="IA212" s="55"/>
      <c r="IB212" s="55"/>
      <c r="IC212" s="55"/>
      <c r="ID212" s="55"/>
      <c r="IE212" s="55"/>
      <c r="IF212" s="55"/>
      <c r="IG212" s="55"/>
      <c r="IH212" s="55"/>
      <c r="II212" s="55"/>
      <c r="IJ212" s="55"/>
      <c r="IK212" s="55"/>
      <c r="IL212" s="55"/>
      <c r="IM212" s="55"/>
      <c r="IN212" s="55"/>
      <c r="IO212" s="55"/>
      <c r="IP212" s="55"/>
      <c r="IQ212" s="55"/>
      <c r="IR212" s="55"/>
      <c r="IS212" s="55"/>
      <c r="IT212" s="55"/>
      <c r="IU212" s="55"/>
      <c r="IV212" s="55"/>
      <c r="IW212" s="55"/>
    </row>
    <row r="213" spans="1:257" ht="13.5" customHeight="1">
      <c r="A213" s="54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D213" s="55"/>
      <c r="EE213" s="55"/>
      <c r="EF213" s="55"/>
      <c r="EG213" s="55"/>
      <c r="EH213" s="55"/>
      <c r="EI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K213" s="55"/>
      <c r="FL213" s="55"/>
      <c r="FM213" s="55"/>
      <c r="FN213" s="55"/>
      <c r="FO213" s="55"/>
      <c r="FP213" s="55"/>
      <c r="FQ213" s="55"/>
      <c r="FR213" s="55"/>
      <c r="FS213" s="55"/>
      <c r="FT213" s="55"/>
      <c r="FU213" s="55"/>
      <c r="FV213" s="55"/>
      <c r="FW213" s="55"/>
      <c r="FX213" s="55"/>
      <c r="FY213" s="55"/>
      <c r="FZ213" s="55"/>
      <c r="GA213" s="55"/>
      <c r="GB213" s="55"/>
      <c r="GC213" s="55"/>
      <c r="GD213" s="55"/>
      <c r="GE213" s="55"/>
      <c r="GF213" s="55"/>
      <c r="GG213" s="55"/>
      <c r="GH213" s="55"/>
      <c r="GI213" s="55"/>
      <c r="GJ213" s="55"/>
      <c r="GK213" s="55"/>
      <c r="GL213" s="55"/>
      <c r="GM213" s="55"/>
      <c r="GN213" s="55"/>
      <c r="GO213" s="55"/>
      <c r="GP213" s="55"/>
      <c r="GQ213" s="55"/>
      <c r="GR213" s="55"/>
      <c r="GS213" s="55"/>
      <c r="GT213" s="55"/>
      <c r="GU213" s="55"/>
      <c r="GV213" s="55"/>
      <c r="GW213" s="55"/>
      <c r="GX213" s="55"/>
      <c r="GY213" s="55"/>
      <c r="GZ213" s="55"/>
      <c r="HA213" s="55"/>
      <c r="HB213" s="55"/>
      <c r="HC213" s="55"/>
      <c r="HD213" s="55"/>
      <c r="HE213" s="55"/>
      <c r="HF213" s="55"/>
      <c r="HG213" s="55"/>
      <c r="HH213" s="55"/>
      <c r="HI213" s="55"/>
      <c r="HJ213" s="55"/>
      <c r="HK213" s="55"/>
      <c r="HL213" s="55"/>
      <c r="HM213" s="55"/>
      <c r="HN213" s="55"/>
      <c r="HO213" s="55"/>
      <c r="HP213" s="55"/>
      <c r="HQ213" s="55"/>
      <c r="HR213" s="55"/>
      <c r="HS213" s="55"/>
      <c r="HT213" s="55"/>
      <c r="HU213" s="55"/>
      <c r="HV213" s="55"/>
      <c r="HW213" s="55"/>
      <c r="HX213" s="55"/>
      <c r="HY213" s="55"/>
      <c r="HZ213" s="55"/>
      <c r="IA213" s="55"/>
      <c r="IB213" s="55"/>
      <c r="IC213" s="55"/>
      <c r="ID213" s="55"/>
      <c r="IE213" s="55"/>
      <c r="IF213" s="55"/>
      <c r="IG213" s="55"/>
      <c r="IH213" s="55"/>
      <c r="II213" s="55"/>
      <c r="IJ213" s="55"/>
      <c r="IK213" s="55"/>
      <c r="IL213" s="55"/>
      <c r="IM213" s="55"/>
      <c r="IN213" s="55"/>
      <c r="IO213" s="55"/>
      <c r="IP213" s="55"/>
      <c r="IQ213" s="55"/>
      <c r="IR213" s="55"/>
      <c r="IS213" s="55"/>
      <c r="IT213" s="55"/>
      <c r="IU213" s="55"/>
      <c r="IV213" s="55"/>
      <c r="IW213" s="55"/>
    </row>
    <row r="214" spans="1:257" ht="13.5" customHeight="1">
      <c r="A214" s="54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D214" s="55"/>
      <c r="EE214" s="55"/>
      <c r="EF214" s="55"/>
      <c r="EG214" s="55"/>
      <c r="EH214" s="55"/>
      <c r="EI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K214" s="55"/>
      <c r="FL214" s="55"/>
      <c r="FM214" s="55"/>
      <c r="FN214" s="55"/>
      <c r="FO214" s="55"/>
      <c r="FP214" s="55"/>
      <c r="FQ214" s="55"/>
      <c r="FR214" s="55"/>
      <c r="FS214" s="55"/>
      <c r="FT214" s="55"/>
      <c r="FU214" s="55"/>
      <c r="FV214" s="55"/>
      <c r="FW214" s="55"/>
      <c r="FX214" s="55"/>
      <c r="FY214" s="55"/>
      <c r="FZ214" s="55"/>
      <c r="GA214" s="55"/>
      <c r="GB214" s="55"/>
      <c r="GC214" s="55"/>
      <c r="GD214" s="55"/>
      <c r="GE214" s="55"/>
      <c r="GF214" s="55"/>
      <c r="GG214" s="55"/>
      <c r="GH214" s="55"/>
      <c r="GI214" s="55"/>
      <c r="GJ214" s="55"/>
      <c r="GK214" s="55"/>
      <c r="GL214" s="55"/>
      <c r="GM214" s="55"/>
      <c r="GN214" s="55"/>
      <c r="GO214" s="55"/>
      <c r="GP214" s="55"/>
      <c r="GQ214" s="55"/>
      <c r="GR214" s="55"/>
      <c r="GS214" s="55"/>
      <c r="GT214" s="55"/>
      <c r="GU214" s="55"/>
      <c r="GV214" s="55"/>
      <c r="GW214" s="55"/>
      <c r="GX214" s="55"/>
      <c r="GY214" s="55"/>
      <c r="GZ214" s="55"/>
      <c r="HA214" s="55"/>
      <c r="HB214" s="55"/>
      <c r="HC214" s="55"/>
      <c r="HD214" s="55"/>
      <c r="HE214" s="55"/>
      <c r="HF214" s="55"/>
      <c r="HG214" s="55"/>
      <c r="HH214" s="55"/>
      <c r="HI214" s="55"/>
      <c r="HJ214" s="55"/>
      <c r="HK214" s="55"/>
      <c r="HL214" s="55"/>
      <c r="HM214" s="55"/>
      <c r="HN214" s="55"/>
      <c r="HO214" s="55"/>
      <c r="HP214" s="55"/>
      <c r="HQ214" s="55"/>
      <c r="HR214" s="55"/>
      <c r="HS214" s="55"/>
      <c r="HT214" s="55"/>
      <c r="HU214" s="55"/>
      <c r="HV214" s="55"/>
      <c r="HW214" s="55"/>
      <c r="HX214" s="55"/>
      <c r="HY214" s="55"/>
      <c r="HZ214" s="55"/>
      <c r="IA214" s="55"/>
      <c r="IB214" s="55"/>
      <c r="IC214" s="55"/>
      <c r="ID214" s="55"/>
      <c r="IE214" s="55"/>
      <c r="IF214" s="55"/>
      <c r="IG214" s="55"/>
      <c r="IH214" s="55"/>
      <c r="II214" s="55"/>
      <c r="IJ214" s="55"/>
      <c r="IK214" s="55"/>
      <c r="IL214" s="55"/>
      <c r="IM214" s="55"/>
      <c r="IN214" s="55"/>
      <c r="IO214" s="55"/>
      <c r="IP214" s="55"/>
      <c r="IQ214" s="55"/>
      <c r="IR214" s="55"/>
      <c r="IS214" s="55"/>
      <c r="IT214" s="55"/>
      <c r="IU214" s="55"/>
      <c r="IV214" s="55"/>
      <c r="IW214" s="55"/>
    </row>
    <row r="215" spans="1:257" ht="13.5" customHeight="1">
      <c r="A215" s="54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K215" s="55"/>
      <c r="FL215" s="55"/>
      <c r="FM215" s="55"/>
      <c r="FN215" s="55"/>
      <c r="FO215" s="55"/>
      <c r="FP215" s="55"/>
      <c r="FQ215" s="55"/>
      <c r="FR215" s="55"/>
      <c r="FS215" s="55"/>
      <c r="FT215" s="55"/>
      <c r="FU215" s="55"/>
      <c r="FV215" s="55"/>
      <c r="FW215" s="55"/>
      <c r="FX215" s="55"/>
      <c r="FY215" s="55"/>
      <c r="FZ215" s="55"/>
      <c r="GA215" s="55"/>
      <c r="GB215" s="55"/>
      <c r="GC215" s="55"/>
      <c r="GD215" s="55"/>
      <c r="GE215" s="55"/>
      <c r="GF215" s="55"/>
      <c r="GG215" s="55"/>
      <c r="GH215" s="55"/>
      <c r="GI215" s="55"/>
      <c r="GJ215" s="55"/>
      <c r="GK215" s="55"/>
      <c r="GL215" s="55"/>
      <c r="GM215" s="55"/>
      <c r="GN215" s="55"/>
      <c r="GO215" s="55"/>
      <c r="GP215" s="55"/>
      <c r="GQ215" s="55"/>
      <c r="GR215" s="55"/>
      <c r="GS215" s="55"/>
      <c r="GT215" s="55"/>
      <c r="GU215" s="55"/>
      <c r="GV215" s="55"/>
      <c r="GW215" s="55"/>
      <c r="GX215" s="55"/>
      <c r="GY215" s="55"/>
      <c r="GZ215" s="55"/>
      <c r="HA215" s="55"/>
      <c r="HB215" s="55"/>
      <c r="HC215" s="55"/>
      <c r="HD215" s="55"/>
      <c r="HE215" s="55"/>
      <c r="HF215" s="55"/>
      <c r="HG215" s="55"/>
      <c r="HH215" s="55"/>
      <c r="HI215" s="55"/>
      <c r="HJ215" s="55"/>
      <c r="HK215" s="55"/>
      <c r="HL215" s="55"/>
      <c r="HM215" s="55"/>
      <c r="HN215" s="55"/>
      <c r="HO215" s="55"/>
      <c r="HP215" s="55"/>
      <c r="HQ215" s="55"/>
      <c r="HR215" s="55"/>
      <c r="HS215" s="55"/>
      <c r="HT215" s="55"/>
      <c r="HU215" s="55"/>
      <c r="HV215" s="55"/>
      <c r="HW215" s="55"/>
      <c r="HX215" s="55"/>
      <c r="HY215" s="55"/>
      <c r="HZ215" s="55"/>
      <c r="IA215" s="55"/>
      <c r="IB215" s="55"/>
      <c r="IC215" s="55"/>
      <c r="ID215" s="55"/>
      <c r="IE215" s="55"/>
      <c r="IF215" s="55"/>
      <c r="IG215" s="55"/>
      <c r="IH215" s="55"/>
      <c r="II215" s="55"/>
      <c r="IJ215" s="55"/>
      <c r="IK215" s="55"/>
      <c r="IL215" s="55"/>
      <c r="IM215" s="55"/>
      <c r="IN215" s="55"/>
      <c r="IO215" s="55"/>
      <c r="IP215" s="55"/>
      <c r="IQ215" s="55"/>
      <c r="IR215" s="55"/>
      <c r="IS215" s="55"/>
      <c r="IT215" s="55"/>
      <c r="IU215" s="55"/>
      <c r="IV215" s="55"/>
      <c r="IW215" s="55"/>
    </row>
    <row r="216" spans="1:257" ht="13.5" customHeight="1">
      <c r="A216" s="54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D216" s="55"/>
      <c r="EE216" s="55"/>
      <c r="EF216" s="55"/>
      <c r="EG216" s="55"/>
      <c r="EH216" s="55"/>
      <c r="EI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K216" s="55"/>
      <c r="FL216" s="55"/>
      <c r="FM216" s="55"/>
      <c r="FN216" s="55"/>
      <c r="FO216" s="55"/>
      <c r="FP216" s="55"/>
      <c r="FQ216" s="55"/>
      <c r="FR216" s="55"/>
      <c r="FS216" s="55"/>
      <c r="FT216" s="55"/>
      <c r="FU216" s="55"/>
      <c r="FV216" s="55"/>
      <c r="FW216" s="55"/>
      <c r="FX216" s="55"/>
      <c r="FY216" s="55"/>
      <c r="FZ216" s="55"/>
      <c r="GA216" s="55"/>
      <c r="GB216" s="55"/>
      <c r="GC216" s="55"/>
      <c r="GD216" s="55"/>
      <c r="GE216" s="55"/>
      <c r="GF216" s="55"/>
      <c r="GG216" s="55"/>
      <c r="GH216" s="55"/>
      <c r="GI216" s="55"/>
      <c r="GJ216" s="55"/>
      <c r="GK216" s="55"/>
      <c r="GL216" s="55"/>
      <c r="GM216" s="55"/>
      <c r="GN216" s="55"/>
      <c r="GO216" s="55"/>
      <c r="GP216" s="55"/>
      <c r="GQ216" s="55"/>
      <c r="GR216" s="55"/>
      <c r="GS216" s="55"/>
      <c r="GT216" s="55"/>
      <c r="GU216" s="55"/>
      <c r="GV216" s="55"/>
      <c r="GW216" s="55"/>
      <c r="GX216" s="55"/>
      <c r="GY216" s="55"/>
      <c r="GZ216" s="55"/>
      <c r="HA216" s="55"/>
      <c r="HB216" s="55"/>
      <c r="HC216" s="55"/>
      <c r="HD216" s="55"/>
      <c r="HE216" s="55"/>
      <c r="HF216" s="55"/>
      <c r="HG216" s="55"/>
      <c r="HH216" s="55"/>
      <c r="HI216" s="55"/>
      <c r="HJ216" s="55"/>
      <c r="HK216" s="55"/>
      <c r="HL216" s="55"/>
      <c r="HM216" s="55"/>
      <c r="HN216" s="55"/>
      <c r="HO216" s="55"/>
      <c r="HP216" s="55"/>
      <c r="HQ216" s="55"/>
      <c r="HR216" s="55"/>
      <c r="HS216" s="55"/>
      <c r="HT216" s="55"/>
      <c r="HU216" s="55"/>
      <c r="HV216" s="55"/>
      <c r="HW216" s="55"/>
      <c r="HX216" s="55"/>
      <c r="HY216" s="55"/>
      <c r="HZ216" s="55"/>
      <c r="IA216" s="55"/>
      <c r="IB216" s="55"/>
      <c r="IC216" s="55"/>
      <c r="ID216" s="55"/>
      <c r="IE216" s="55"/>
      <c r="IF216" s="55"/>
      <c r="IG216" s="55"/>
      <c r="IH216" s="55"/>
      <c r="II216" s="55"/>
      <c r="IJ216" s="55"/>
      <c r="IK216" s="55"/>
      <c r="IL216" s="55"/>
      <c r="IM216" s="55"/>
      <c r="IN216" s="55"/>
      <c r="IO216" s="55"/>
      <c r="IP216" s="55"/>
      <c r="IQ216" s="55"/>
      <c r="IR216" s="55"/>
      <c r="IS216" s="55"/>
      <c r="IT216" s="55"/>
      <c r="IU216" s="55"/>
      <c r="IV216" s="55"/>
      <c r="IW216" s="55"/>
    </row>
    <row r="217" spans="1:257" ht="13.5" customHeight="1">
      <c r="A217" s="54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  <c r="IW217" s="55"/>
    </row>
    <row r="218" spans="1:257" ht="13.5" customHeight="1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D218" s="55"/>
      <c r="EE218" s="55"/>
      <c r="EF218" s="55"/>
      <c r="EG218" s="55"/>
      <c r="EH218" s="55"/>
      <c r="EI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K218" s="55"/>
      <c r="FL218" s="55"/>
      <c r="FM218" s="55"/>
      <c r="FN218" s="55"/>
      <c r="FO218" s="55"/>
      <c r="FP218" s="55"/>
      <c r="FQ218" s="55"/>
      <c r="FR218" s="55"/>
      <c r="FS218" s="55"/>
      <c r="FT218" s="55"/>
      <c r="FU218" s="55"/>
      <c r="FV218" s="55"/>
      <c r="FW218" s="55"/>
      <c r="FX218" s="55"/>
      <c r="FY218" s="55"/>
      <c r="FZ218" s="55"/>
      <c r="GA218" s="55"/>
      <c r="GB218" s="55"/>
      <c r="GC218" s="55"/>
      <c r="GD218" s="55"/>
      <c r="GE218" s="55"/>
      <c r="GF218" s="55"/>
      <c r="GG218" s="55"/>
      <c r="GH218" s="55"/>
      <c r="GI218" s="55"/>
      <c r="GJ218" s="55"/>
      <c r="GK218" s="55"/>
      <c r="GL218" s="55"/>
      <c r="GM218" s="55"/>
      <c r="GN218" s="55"/>
      <c r="GO218" s="55"/>
      <c r="GP218" s="55"/>
      <c r="GQ218" s="55"/>
      <c r="GR218" s="55"/>
      <c r="GS218" s="55"/>
      <c r="GT218" s="55"/>
      <c r="GU218" s="55"/>
      <c r="GV218" s="55"/>
      <c r="GW218" s="55"/>
      <c r="GX218" s="55"/>
      <c r="GY218" s="55"/>
      <c r="GZ218" s="55"/>
      <c r="HA218" s="55"/>
      <c r="HB218" s="55"/>
      <c r="HC218" s="55"/>
      <c r="HD218" s="55"/>
      <c r="HE218" s="55"/>
      <c r="HF218" s="55"/>
      <c r="HG218" s="55"/>
      <c r="HH218" s="55"/>
      <c r="HI218" s="55"/>
      <c r="HJ218" s="55"/>
      <c r="HK218" s="55"/>
      <c r="HL218" s="55"/>
      <c r="HM218" s="55"/>
      <c r="HN218" s="55"/>
      <c r="HO218" s="55"/>
      <c r="HP218" s="55"/>
      <c r="HQ218" s="55"/>
      <c r="HR218" s="55"/>
      <c r="HS218" s="55"/>
      <c r="HT218" s="55"/>
      <c r="HU218" s="55"/>
      <c r="HV218" s="55"/>
      <c r="HW218" s="55"/>
      <c r="HX218" s="55"/>
      <c r="HY218" s="55"/>
      <c r="HZ218" s="55"/>
      <c r="IA218" s="55"/>
      <c r="IB218" s="55"/>
      <c r="IC218" s="55"/>
      <c r="ID218" s="55"/>
      <c r="IE218" s="55"/>
      <c r="IF218" s="55"/>
      <c r="IG218" s="55"/>
      <c r="IH218" s="55"/>
      <c r="II218" s="55"/>
      <c r="IJ218" s="55"/>
      <c r="IK218" s="55"/>
      <c r="IL218" s="55"/>
      <c r="IM218" s="55"/>
      <c r="IN218" s="55"/>
      <c r="IO218" s="55"/>
      <c r="IP218" s="55"/>
      <c r="IQ218" s="55"/>
      <c r="IR218" s="55"/>
      <c r="IS218" s="55"/>
      <c r="IT218" s="55"/>
      <c r="IU218" s="55"/>
      <c r="IV218" s="55"/>
      <c r="IW218" s="55"/>
    </row>
    <row r="219" spans="1:257" ht="13.5" customHeight="1">
      <c r="A219" s="54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D219" s="55"/>
      <c r="EE219" s="55"/>
      <c r="EF219" s="55"/>
      <c r="EG219" s="55"/>
      <c r="EH219" s="55"/>
      <c r="EI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K219" s="55"/>
      <c r="FL219" s="55"/>
      <c r="FM219" s="55"/>
      <c r="FN219" s="55"/>
      <c r="FO219" s="55"/>
      <c r="FP219" s="55"/>
      <c r="FQ219" s="55"/>
      <c r="FR219" s="55"/>
      <c r="FS219" s="55"/>
      <c r="FT219" s="55"/>
      <c r="FU219" s="55"/>
      <c r="FV219" s="55"/>
      <c r="FW219" s="55"/>
      <c r="FX219" s="55"/>
      <c r="FY219" s="55"/>
      <c r="FZ219" s="55"/>
      <c r="GA219" s="55"/>
      <c r="GB219" s="55"/>
      <c r="GC219" s="55"/>
      <c r="GD219" s="55"/>
      <c r="GE219" s="55"/>
      <c r="GF219" s="55"/>
      <c r="GG219" s="55"/>
      <c r="GH219" s="55"/>
      <c r="GI219" s="55"/>
      <c r="GJ219" s="55"/>
      <c r="GK219" s="55"/>
      <c r="GL219" s="55"/>
      <c r="GM219" s="55"/>
      <c r="GN219" s="55"/>
      <c r="GO219" s="55"/>
      <c r="GP219" s="55"/>
      <c r="GQ219" s="55"/>
      <c r="GR219" s="55"/>
      <c r="GS219" s="55"/>
      <c r="GT219" s="55"/>
      <c r="GU219" s="55"/>
      <c r="GV219" s="55"/>
      <c r="GW219" s="55"/>
      <c r="GX219" s="55"/>
      <c r="GY219" s="55"/>
      <c r="GZ219" s="55"/>
      <c r="HA219" s="55"/>
      <c r="HB219" s="55"/>
      <c r="HC219" s="55"/>
      <c r="HD219" s="55"/>
      <c r="HE219" s="55"/>
      <c r="HF219" s="55"/>
      <c r="HG219" s="55"/>
      <c r="HH219" s="55"/>
      <c r="HI219" s="55"/>
      <c r="HJ219" s="55"/>
      <c r="HK219" s="55"/>
      <c r="HL219" s="55"/>
      <c r="HM219" s="55"/>
      <c r="HN219" s="55"/>
      <c r="HO219" s="55"/>
      <c r="HP219" s="55"/>
      <c r="HQ219" s="55"/>
      <c r="HR219" s="55"/>
      <c r="HS219" s="55"/>
      <c r="HT219" s="55"/>
      <c r="HU219" s="55"/>
      <c r="HV219" s="55"/>
      <c r="HW219" s="55"/>
      <c r="HX219" s="55"/>
      <c r="HY219" s="55"/>
      <c r="HZ219" s="55"/>
      <c r="IA219" s="55"/>
      <c r="IB219" s="55"/>
      <c r="IC219" s="55"/>
      <c r="ID219" s="55"/>
      <c r="IE219" s="55"/>
      <c r="IF219" s="55"/>
      <c r="IG219" s="55"/>
      <c r="IH219" s="55"/>
      <c r="II219" s="55"/>
      <c r="IJ219" s="55"/>
      <c r="IK219" s="55"/>
      <c r="IL219" s="55"/>
      <c r="IM219" s="55"/>
      <c r="IN219" s="55"/>
      <c r="IO219" s="55"/>
      <c r="IP219" s="55"/>
      <c r="IQ219" s="55"/>
      <c r="IR219" s="55"/>
      <c r="IS219" s="55"/>
      <c r="IT219" s="55"/>
      <c r="IU219" s="55"/>
      <c r="IV219" s="55"/>
      <c r="IW219" s="55"/>
    </row>
    <row r="220" spans="1:257" ht="13.5" customHeight="1">
      <c r="A220" s="54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D220" s="55"/>
      <c r="EE220" s="55"/>
      <c r="EF220" s="55"/>
      <c r="EG220" s="55"/>
      <c r="EH220" s="55"/>
      <c r="EI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K220" s="55"/>
      <c r="FL220" s="55"/>
      <c r="FM220" s="55"/>
      <c r="FN220" s="55"/>
      <c r="FO220" s="55"/>
      <c r="FP220" s="55"/>
      <c r="FQ220" s="55"/>
      <c r="FR220" s="55"/>
      <c r="FS220" s="55"/>
      <c r="FT220" s="55"/>
      <c r="FU220" s="55"/>
      <c r="FV220" s="55"/>
      <c r="FW220" s="55"/>
      <c r="FX220" s="55"/>
      <c r="FY220" s="55"/>
      <c r="FZ220" s="55"/>
      <c r="GA220" s="55"/>
      <c r="GB220" s="55"/>
      <c r="GC220" s="55"/>
      <c r="GD220" s="55"/>
      <c r="GE220" s="55"/>
      <c r="GF220" s="55"/>
      <c r="GG220" s="55"/>
      <c r="GH220" s="55"/>
      <c r="GI220" s="55"/>
      <c r="GJ220" s="55"/>
      <c r="GK220" s="55"/>
      <c r="GL220" s="55"/>
      <c r="GM220" s="55"/>
      <c r="GN220" s="55"/>
      <c r="GO220" s="55"/>
      <c r="GP220" s="55"/>
      <c r="GQ220" s="55"/>
      <c r="GR220" s="55"/>
      <c r="GS220" s="55"/>
      <c r="GT220" s="55"/>
      <c r="GU220" s="55"/>
      <c r="GV220" s="55"/>
      <c r="GW220" s="55"/>
      <c r="GX220" s="55"/>
      <c r="GY220" s="55"/>
      <c r="GZ220" s="55"/>
      <c r="HA220" s="55"/>
      <c r="HB220" s="55"/>
      <c r="HC220" s="55"/>
      <c r="HD220" s="55"/>
      <c r="HE220" s="55"/>
      <c r="HF220" s="55"/>
      <c r="HG220" s="55"/>
      <c r="HH220" s="55"/>
      <c r="HI220" s="55"/>
      <c r="HJ220" s="55"/>
      <c r="HK220" s="55"/>
      <c r="HL220" s="55"/>
      <c r="HM220" s="55"/>
      <c r="HN220" s="55"/>
      <c r="HO220" s="55"/>
      <c r="HP220" s="55"/>
      <c r="HQ220" s="55"/>
      <c r="HR220" s="55"/>
      <c r="HS220" s="55"/>
      <c r="HT220" s="55"/>
      <c r="HU220" s="55"/>
      <c r="HV220" s="55"/>
      <c r="HW220" s="55"/>
      <c r="HX220" s="55"/>
      <c r="HY220" s="55"/>
      <c r="HZ220" s="55"/>
      <c r="IA220" s="55"/>
      <c r="IB220" s="55"/>
      <c r="IC220" s="55"/>
      <c r="ID220" s="55"/>
      <c r="IE220" s="55"/>
      <c r="IF220" s="55"/>
      <c r="IG220" s="55"/>
      <c r="IH220" s="55"/>
      <c r="II220" s="55"/>
      <c r="IJ220" s="55"/>
      <c r="IK220" s="55"/>
      <c r="IL220" s="55"/>
      <c r="IM220" s="55"/>
      <c r="IN220" s="55"/>
      <c r="IO220" s="55"/>
      <c r="IP220" s="55"/>
      <c r="IQ220" s="55"/>
      <c r="IR220" s="55"/>
      <c r="IS220" s="55"/>
      <c r="IT220" s="55"/>
      <c r="IU220" s="55"/>
      <c r="IV220" s="55"/>
      <c r="IW220" s="55"/>
    </row>
    <row r="221" spans="1:257" ht="13.5" customHeight="1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D221" s="55"/>
      <c r="EE221" s="55"/>
      <c r="EF221" s="55"/>
      <c r="EG221" s="55"/>
      <c r="EH221" s="55"/>
      <c r="EI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K221" s="55"/>
      <c r="FL221" s="55"/>
      <c r="FM221" s="55"/>
      <c r="FN221" s="55"/>
      <c r="FO221" s="55"/>
      <c r="FP221" s="55"/>
      <c r="FQ221" s="55"/>
      <c r="FR221" s="55"/>
      <c r="FS221" s="55"/>
      <c r="FT221" s="55"/>
      <c r="FU221" s="55"/>
      <c r="FV221" s="55"/>
      <c r="FW221" s="55"/>
      <c r="FX221" s="55"/>
      <c r="FY221" s="55"/>
      <c r="FZ221" s="55"/>
      <c r="GA221" s="55"/>
      <c r="GB221" s="55"/>
      <c r="GC221" s="55"/>
      <c r="GD221" s="55"/>
      <c r="GE221" s="55"/>
      <c r="GF221" s="55"/>
      <c r="GG221" s="55"/>
      <c r="GH221" s="55"/>
      <c r="GI221" s="55"/>
      <c r="GJ221" s="55"/>
      <c r="GK221" s="55"/>
      <c r="GL221" s="55"/>
      <c r="GM221" s="55"/>
      <c r="GN221" s="55"/>
      <c r="GO221" s="55"/>
      <c r="GP221" s="55"/>
      <c r="GQ221" s="55"/>
      <c r="GR221" s="55"/>
      <c r="GS221" s="55"/>
      <c r="GT221" s="55"/>
      <c r="GU221" s="55"/>
      <c r="GV221" s="55"/>
      <c r="GW221" s="55"/>
      <c r="GX221" s="55"/>
      <c r="GY221" s="55"/>
      <c r="GZ221" s="55"/>
      <c r="HA221" s="55"/>
      <c r="HB221" s="55"/>
      <c r="HC221" s="55"/>
      <c r="HD221" s="55"/>
      <c r="HE221" s="55"/>
      <c r="HF221" s="55"/>
      <c r="HG221" s="55"/>
      <c r="HH221" s="55"/>
      <c r="HI221" s="55"/>
      <c r="HJ221" s="55"/>
      <c r="HK221" s="55"/>
      <c r="HL221" s="55"/>
      <c r="HM221" s="55"/>
      <c r="HN221" s="55"/>
      <c r="HO221" s="55"/>
      <c r="HP221" s="55"/>
      <c r="HQ221" s="55"/>
      <c r="HR221" s="55"/>
      <c r="HS221" s="55"/>
      <c r="HT221" s="55"/>
      <c r="HU221" s="55"/>
      <c r="HV221" s="55"/>
      <c r="HW221" s="55"/>
      <c r="HX221" s="55"/>
      <c r="HY221" s="55"/>
      <c r="HZ221" s="55"/>
      <c r="IA221" s="55"/>
      <c r="IB221" s="55"/>
      <c r="IC221" s="55"/>
      <c r="ID221" s="55"/>
      <c r="IE221" s="55"/>
      <c r="IF221" s="55"/>
      <c r="IG221" s="55"/>
      <c r="IH221" s="55"/>
      <c r="II221" s="55"/>
      <c r="IJ221" s="55"/>
      <c r="IK221" s="55"/>
      <c r="IL221" s="55"/>
      <c r="IM221" s="55"/>
      <c r="IN221" s="55"/>
      <c r="IO221" s="55"/>
      <c r="IP221" s="55"/>
      <c r="IQ221" s="55"/>
      <c r="IR221" s="55"/>
      <c r="IS221" s="55"/>
      <c r="IT221" s="55"/>
      <c r="IU221" s="55"/>
      <c r="IV221" s="55"/>
      <c r="IW221" s="55"/>
    </row>
    <row r="222" spans="1:257" ht="13.5" customHeight="1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D222" s="55"/>
      <c r="EE222" s="55"/>
      <c r="EF222" s="55"/>
      <c r="EG222" s="55"/>
      <c r="EH222" s="55"/>
      <c r="EI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K222" s="55"/>
      <c r="FL222" s="55"/>
      <c r="FM222" s="55"/>
      <c r="FN222" s="55"/>
      <c r="FO222" s="55"/>
      <c r="FP222" s="55"/>
      <c r="FQ222" s="55"/>
      <c r="FR222" s="55"/>
      <c r="FS222" s="55"/>
      <c r="FT222" s="55"/>
      <c r="FU222" s="55"/>
      <c r="FV222" s="55"/>
      <c r="FW222" s="55"/>
      <c r="FX222" s="55"/>
      <c r="FY222" s="55"/>
      <c r="FZ222" s="55"/>
      <c r="GA222" s="55"/>
      <c r="GB222" s="55"/>
      <c r="GC222" s="55"/>
      <c r="GD222" s="55"/>
      <c r="GE222" s="55"/>
      <c r="GF222" s="55"/>
      <c r="GG222" s="55"/>
      <c r="GH222" s="55"/>
      <c r="GI222" s="55"/>
      <c r="GJ222" s="55"/>
      <c r="GK222" s="55"/>
      <c r="GL222" s="55"/>
      <c r="GM222" s="55"/>
      <c r="GN222" s="55"/>
      <c r="GO222" s="55"/>
      <c r="GP222" s="55"/>
      <c r="GQ222" s="55"/>
      <c r="GR222" s="55"/>
      <c r="GS222" s="55"/>
      <c r="GT222" s="55"/>
      <c r="GU222" s="55"/>
      <c r="GV222" s="55"/>
      <c r="GW222" s="55"/>
      <c r="GX222" s="55"/>
      <c r="GY222" s="55"/>
      <c r="GZ222" s="55"/>
      <c r="HA222" s="55"/>
      <c r="HB222" s="55"/>
      <c r="HC222" s="55"/>
      <c r="HD222" s="55"/>
      <c r="HE222" s="55"/>
      <c r="HF222" s="55"/>
      <c r="HG222" s="55"/>
      <c r="HH222" s="55"/>
      <c r="HI222" s="55"/>
      <c r="HJ222" s="55"/>
      <c r="HK222" s="55"/>
      <c r="HL222" s="55"/>
      <c r="HM222" s="55"/>
      <c r="HN222" s="55"/>
      <c r="HO222" s="55"/>
      <c r="HP222" s="55"/>
      <c r="HQ222" s="55"/>
      <c r="HR222" s="55"/>
      <c r="HS222" s="55"/>
      <c r="HT222" s="55"/>
      <c r="HU222" s="55"/>
      <c r="HV222" s="55"/>
      <c r="HW222" s="55"/>
      <c r="HX222" s="55"/>
      <c r="HY222" s="55"/>
      <c r="HZ222" s="55"/>
      <c r="IA222" s="55"/>
      <c r="IB222" s="55"/>
      <c r="IC222" s="55"/>
      <c r="ID222" s="55"/>
      <c r="IE222" s="55"/>
      <c r="IF222" s="55"/>
      <c r="IG222" s="55"/>
      <c r="IH222" s="55"/>
      <c r="II222" s="55"/>
      <c r="IJ222" s="55"/>
      <c r="IK222" s="55"/>
      <c r="IL222" s="55"/>
      <c r="IM222" s="55"/>
      <c r="IN222" s="55"/>
      <c r="IO222" s="55"/>
      <c r="IP222" s="55"/>
      <c r="IQ222" s="55"/>
      <c r="IR222" s="55"/>
      <c r="IS222" s="55"/>
      <c r="IT222" s="55"/>
      <c r="IU222" s="55"/>
      <c r="IV222" s="55"/>
      <c r="IW222" s="55"/>
    </row>
    <row r="223" spans="1:257" ht="13.5" customHeight="1">
      <c r="A223" s="54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D223" s="55"/>
      <c r="EE223" s="55"/>
      <c r="EF223" s="55"/>
      <c r="EG223" s="55"/>
      <c r="EH223" s="55"/>
      <c r="EI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K223" s="55"/>
      <c r="FL223" s="55"/>
      <c r="FM223" s="55"/>
      <c r="FN223" s="55"/>
      <c r="FO223" s="55"/>
      <c r="FP223" s="55"/>
      <c r="FQ223" s="55"/>
      <c r="FR223" s="55"/>
      <c r="FS223" s="55"/>
      <c r="FT223" s="55"/>
      <c r="FU223" s="55"/>
      <c r="FV223" s="55"/>
      <c r="FW223" s="55"/>
      <c r="FX223" s="55"/>
      <c r="FY223" s="55"/>
      <c r="FZ223" s="55"/>
      <c r="GA223" s="55"/>
      <c r="GB223" s="55"/>
      <c r="GC223" s="55"/>
      <c r="GD223" s="55"/>
      <c r="GE223" s="55"/>
      <c r="GF223" s="55"/>
      <c r="GG223" s="55"/>
      <c r="GH223" s="55"/>
      <c r="GI223" s="55"/>
      <c r="GJ223" s="55"/>
      <c r="GK223" s="55"/>
      <c r="GL223" s="55"/>
      <c r="GM223" s="55"/>
      <c r="GN223" s="55"/>
      <c r="GO223" s="55"/>
      <c r="GP223" s="55"/>
      <c r="GQ223" s="55"/>
      <c r="GR223" s="55"/>
      <c r="GS223" s="55"/>
      <c r="GT223" s="55"/>
      <c r="GU223" s="55"/>
      <c r="GV223" s="55"/>
      <c r="GW223" s="55"/>
      <c r="GX223" s="55"/>
      <c r="GY223" s="55"/>
      <c r="GZ223" s="55"/>
      <c r="HA223" s="55"/>
      <c r="HB223" s="55"/>
      <c r="HC223" s="55"/>
      <c r="HD223" s="55"/>
      <c r="HE223" s="55"/>
      <c r="HF223" s="55"/>
      <c r="HG223" s="55"/>
      <c r="HH223" s="55"/>
      <c r="HI223" s="55"/>
      <c r="HJ223" s="55"/>
      <c r="HK223" s="55"/>
      <c r="HL223" s="55"/>
      <c r="HM223" s="55"/>
      <c r="HN223" s="55"/>
      <c r="HO223" s="55"/>
      <c r="HP223" s="55"/>
      <c r="HQ223" s="55"/>
      <c r="HR223" s="55"/>
      <c r="HS223" s="55"/>
      <c r="HT223" s="55"/>
      <c r="HU223" s="55"/>
      <c r="HV223" s="55"/>
      <c r="HW223" s="55"/>
      <c r="HX223" s="55"/>
      <c r="HY223" s="55"/>
      <c r="HZ223" s="55"/>
      <c r="IA223" s="55"/>
      <c r="IB223" s="55"/>
      <c r="IC223" s="55"/>
      <c r="ID223" s="55"/>
      <c r="IE223" s="55"/>
      <c r="IF223" s="55"/>
      <c r="IG223" s="55"/>
      <c r="IH223" s="55"/>
      <c r="II223" s="55"/>
      <c r="IJ223" s="55"/>
      <c r="IK223" s="55"/>
      <c r="IL223" s="55"/>
      <c r="IM223" s="55"/>
      <c r="IN223" s="55"/>
      <c r="IO223" s="55"/>
      <c r="IP223" s="55"/>
      <c r="IQ223" s="55"/>
      <c r="IR223" s="55"/>
      <c r="IS223" s="55"/>
      <c r="IT223" s="55"/>
      <c r="IU223" s="55"/>
      <c r="IV223" s="55"/>
      <c r="IW223" s="55"/>
    </row>
    <row r="224" spans="1:257" ht="13.5" customHeight="1">
      <c r="A224" s="54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D224" s="55"/>
      <c r="EE224" s="55"/>
      <c r="EF224" s="55"/>
      <c r="EG224" s="55"/>
      <c r="EH224" s="55"/>
      <c r="EI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K224" s="55"/>
      <c r="FL224" s="55"/>
      <c r="FM224" s="55"/>
      <c r="FN224" s="55"/>
      <c r="FO224" s="55"/>
      <c r="FP224" s="55"/>
      <c r="FQ224" s="55"/>
      <c r="FR224" s="55"/>
      <c r="FS224" s="55"/>
      <c r="FT224" s="55"/>
      <c r="FU224" s="55"/>
      <c r="FV224" s="55"/>
      <c r="FW224" s="55"/>
      <c r="FX224" s="55"/>
      <c r="FY224" s="55"/>
      <c r="FZ224" s="55"/>
      <c r="GA224" s="55"/>
      <c r="GB224" s="55"/>
      <c r="GC224" s="55"/>
      <c r="GD224" s="55"/>
      <c r="GE224" s="55"/>
      <c r="GF224" s="55"/>
      <c r="GG224" s="55"/>
      <c r="GH224" s="55"/>
      <c r="GI224" s="55"/>
      <c r="GJ224" s="55"/>
      <c r="GK224" s="55"/>
      <c r="GL224" s="55"/>
      <c r="GM224" s="55"/>
      <c r="GN224" s="55"/>
      <c r="GO224" s="55"/>
      <c r="GP224" s="55"/>
      <c r="GQ224" s="55"/>
      <c r="GR224" s="55"/>
      <c r="GS224" s="55"/>
      <c r="GT224" s="55"/>
      <c r="GU224" s="55"/>
      <c r="GV224" s="55"/>
      <c r="GW224" s="55"/>
      <c r="GX224" s="55"/>
      <c r="GY224" s="55"/>
      <c r="GZ224" s="55"/>
      <c r="HA224" s="55"/>
      <c r="HB224" s="55"/>
      <c r="HC224" s="55"/>
      <c r="HD224" s="55"/>
      <c r="HE224" s="55"/>
      <c r="HF224" s="55"/>
      <c r="HG224" s="55"/>
      <c r="HH224" s="55"/>
      <c r="HI224" s="55"/>
      <c r="HJ224" s="55"/>
      <c r="HK224" s="55"/>
      <c r="HL224" s="55"/>
      <c r="HM224" s="55"/>
      <c r="HN224" s="55"/>
      <c r="HO224" s="55"/>
      <c r="HP224" s="55"/>
      <c r="HQ224" s="55"/>
      <c r="HR224" s="55"/>
      <c r="HS224" s="55"/>
      <c r="HT224" s="55"/>
      <c r="HU224" s="55"/>
      <c r="HV224" s="55"/>
      <c r="HW224" s="55"/>
      <c r="HX224" s="55"/>
      <c r="HY224" s="55"/>
      <c r="HZ224" s="55"/>
      <c r="IA224" s="55"/>
      <c r="IB224" s="55"/>
      <c r="IC224" s="55"/>
      <c r="ID224" s="55"/>
      <c r="IE224" s="55"/>
      <c r="IF224" s="55"/>
      <c r="IG224" s="55"/>
      <c r="IH224" s="55"/>
      <c r="II224" s="55"/>
      <c r="IJ224" s="55"/>
      <c r="IK224" s="55"/>
      <c r="IL224" s="55"/>
      <c r="IM224" s="55"/>
      <c r="IN224" s="55"/>
      <c r="IO224" s="55"/>
      <c r="IP224" s="55"/>
      <c r="IQ224" s="55"/>
      <c r="IR224" s="55"/>
      <c r="IS224" s="55"/>
      <c r="IT224" s="55"/>
      <c r="IU224" s="55"/>
      <c r="IV224" s="55"/>
      <c r="IW224" s="55"/>
    </row>
    <row r="225" spans="1:257" ht="13.5" customHeight="1">
      <c r="A225" s="54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D225" s="55"/>
      <c r="EE225" s="55"/>
      <c r="EF225" s="55"/>
      <c r="EG225" s="55"/>
      <c r="EH225" s="55"/>
      <c r="EI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K225" s="55"/>
      <c r="FL225" s="55"/>
      <c r="FM225" s="55"/>
      <c r="FN225" s="55"/>
      <c r="FO225" s="55"/>
      <c r="FP225" s="55"/>
      <c r="FQ225" s="55"/>
      <c r="FR225" s="55"/>
      <c r="FS225" s="55"/>
      <c r="FT225" s="55"/>
      <c r="FU225" s="55"/>
      <c r="FV225" s="55"/>
      <c r="FW225" s="55"/>
      <c r="FX225" s="55"/>
      <c r="FY225" s="55"/>
      <c r="FZ225" s="55"/>
      <c r="GA225" s="55"/>
      <c r="GB225" s="55"/>
      <c r="GC225" s="55"/>
      <c r="GD225" s="55"/>
      <c r="GE225" s="55"/>
      <c r="GF225" s="55"/>
      <c r="GG225" s="55"/>
      <c r="GH225" s="55"/>
      <c r="GI225" s="55"/>
      <c r="GJ225" s="55"/>
      <c r="GK225" s="55"/>
      <c r="GL225" s="55"/>
      <c r="GM225" s="55"/>
      <c r="GN225" s="55"/>
      <c r="GO225" s="55"/>
      <c r="GP225" s="55"/>
      <c r="GQ225" s="55"/>
      <c r="GR225" s="55"/>
      <c r="GS225" s="55"/>
      <c r="GT225" s="55"/>
      <c r="GU225" s="55"/>
      <c r="GV225" s="55"/>
      <c r="GW225" s="55"/>
      <c r="GX225" s="55"/>
      <c r="GY225" s="55"/>
      <c r="GZ225" s="55"/>
      <c r="HA225" s="55"/>
      <c r="HB225" s="55"/>
      <c r="HC225" s="55"/>
      <c r="HD225" s="55"/>
      <c r="HE225" s="55"/>
      <c r="HF225" s="55"/>
      <c r="HG225" s="55"/>
      <c r="HH225" s="55"/>
      <c r="HI225" s="55"/>
      <c r="HJ225" s="55"/>
      <c r="HK225" s="55"/>
      <c r="HL225" s="55"/>
      <c r="HM225" s="55"/>
      <c r="HN225" s="55"/>
      <c r="HO225" s="55"/>
      <c r="HP225" s="55"/>
      <c r="HQ225" s="55"/>
      <c r="HR225" s="55"/>
      <c r="HS225" s="55"/>
      <c r="HT225" s="55"/>
      <c r="HU225" s="55"/>
      <c r="HV225" s="55"/>
      <c r="HW225" s="55"/>
      <c r="HX225" s="55"/>
      <c r="HY225" s="55"/>
      <c r="HZ225" s="55"/>
      <c r="IA225" s="55"/>
      <c r="IB225" s="55"/>
      <c r="IC225" s="55"/>
      <c r="ID225" s="55"/>
      <c r="IE225" s="55"/>
      <c r="IF225" s="55"/>
      <c r="IG225" s="55"/>
      <c r="IH225" s="55"/>
      <c r="II225" s="55"/>
      <c r="IJ225" s="55"/>
      <c r="IK225" s="55"/>
      <c r="IL225" s="55"/>
      <c r="IM225" s="55"/>
      <c r="IN225" s="55"/>
      <c r="IO225" s="55"/>
      <c r="IP225" s="55"/>
      <c r="IQ225" s="55"/>
      <c r="IR225" s="55"/>
      <c r="IS225" s="55"/>
      <c r="IT225" s="55"/>
      <c r="IU225" s="55"/>
      <c r="IV225" s="55"/>
      <c r="IW225" s="55"/>
    </row>
    <row r="226" spans="1:257" ht="13.5" customHeight="1">
      <c r="A226" s="54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D226" s="55"/>
      <c r="EE226" s="55"/>
      <c r="EF226" s="55"/>
      <c r="EG226" s="55"/>
      <c r="EH226" s="55"/>
      <c r="EI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K226" s="55"/>
      <c r="FL226" s="55"/>
      <c r="FM226" s="55"/>
      <c r="FN226" s="55"/>
      <c r="FO226" s="55"/>
      <c r="FP226" s="55"/>
      <c r="FQ226" s="55"/>
      <c r="FR226" s="55"/>
      <c r="FS226" s="55"/>
      <c r="FT226" s="55"/>
      <c r="FU226" s="55"/>
      <c r="FV226" s="55"/>
      <c r="FW226" s="55"/>
      <c r="FX226" s="55"/>
      <c r="FY226" s="55"/>
      <c r="FZ226" s="55"/>
      <c r="GA226" s="55"/>
      <c r="GB226" s="55"/>
      <c r="GC226" s="55"/>
      <c r="GD226" s="55"/>
      <c r="GE226" s="55"/>
      <c r="GF226" s="55"/>
      <c r="GG226" s="55"/>
      <c r="GH226" s="55"/>
      <c r="GI226" s="55"/>
      <c r="GJ226" s="55"/>
      <c r="GK226" s="55"/>
      <c r="GL226" s="55"/>
      <c r="GM226" s="55"/>
      <c r="GN226" s="55"/>
      <c r="GO226" s="55"/>
      <c r="GP226" s="55"/>
      <c r="GQ226" s="55"/>
      <c r="GR226" s="55"/>
      <c r="GS226" s="55"/>
      <c r="GT226" s="55"/>
      <c r="GU226" s="55"/>
      <c r="GV226" s="55"/>
      <c r="GW226" s="55"/>
      <c r="GX226" s="55"/>
      <c r="GY226" s="55"/>
      <c r="GZ226" s="55"/>
      <c r="HA226" s="55"/>
      <c r="HB226" s="55"/>
      <c r="HC226" s="55"/>
      <c r="HD226" s="55"/>
      <c r="HE226" s="55"/>
      <c r="HF226" s="55"/>
      <c r="HG226" s="55"/>
      <c r="HH226" s="55"/>
      <c r="HI226" s="55"/>
      <c r="HJ226" s="55"/>
      <c r="HK226" s="55"/>
      <c r="HL226" s="55"/>
      <c r="HM226" s="55"/>
      <c r="HN226" s="55"/>
      <c r="HO226" s="55"/>
      <c r="HP226" s="55"/>
      <c r="HQ226" s="55"/>
      <c r="HR226" s="55"/>
      <c r="HS226" s="55"/>
      <c r="HT226" s="55"/>
      <c r="HU226" s="55"/>
      <c r="HV226" s="55"/>
      <c r="HW226" s="55"/>
      <c r="HX226" s="55"/>
      <c r="HY226" s="55"/>
      <c r="HZ226" s="55"/>
      <c r="IA226" s="55"/>
      <c r="IB226" s="55"/>
      <c r="IC226" s="55"/>
      <c r="ID226" s="55"/>
      <c r="IE226" s="55"/>
      <c r="IF226" s="55"/>
      <c r="IG226" s="55"/>
      <c r="IH226" s="55"/>
      <c r="II226" s="55"/>
      <c r="IJ226" s="55"/>
      <c r="IK226" s="55"/>
      <c r="IL226" s="55"/>
      <c r="IM226" s="55"/>
      <c r="IN226" s="55"/>
      <c r="IO226" s="55"/>
      <c r="IP226" s="55"/>
      <c r="IQ226" s="55"/>
      <c r="IR226" s="55"/>
      <c r="IS226" s="55"/>
      <c r="IT226" s="55"/>
      <c r="IU226" s="55"/>
      <c r="IV226" s="55"/>
      <c r="IW226" s="55"/>
    </row>
    <row r="227" spans="1:257" ht="13.5" customHeight="1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K227" s="55"/>
      <c r="FL227" s="55"/>
      <c r="FM227" s="55"/>
      <c r="FN227" s="55"/>
      <c r="FO227" s="55"/>
      <c r="FP227" s="55"/>
      <c r="FQ227" s="55"/>
      <c r="FR227" s="55"/>
      <c r="FS227" s="55"/>
      <c r="FT227" s="55"/>
      <c r="FU227" s="55"/>
      <c r="FV227" s="55"/>
      <c r="FW227" s="55"/>
      <c r="FX227" s="55"/>
      <c r="FY227" s="55"/>
      <c r="FZ227" s="55"/>
      <c r="GA227" s="55"/>
      <c r="GB227" s="55"/>
      <c r="GC227" s="55"/>
      <c r="GD227" s="55"/>
      <c r="GE227" s="55"/>
      <c r="GF227" s="55"/>
      <c r="GG227" s="55"/>
      <c r="GH227" s="55"/>
      <c r="GI227" s="55"/>
      <c r="GJ227" s="55"/>
      <c r="GK227" s="55"/>
      <c r="GL227" s="55"/>
      <c r="GM227" s="55"/>
      <c r="GN227" s="55"/>
      <c r="GO227" s="55"/>
      <c r="GP227" s="55"/>
      <c r="GQ227" s="55"/>
      <c r="GR227" s="55"/>
      <c r="GS227" s="55"/>
      <c r="GT227" s="55"/>
      <c r="GU227" s="55"/>
      <c r="GV227" s="55"/>
      <c r="GW227" s="55"/>
      <c r="GX227" s="55"/>
      <c r="GY227" s="55"/>
      <c r="GZ227" s="55"/>
      <c r="HA227" s="55"/>
      <c r="HB227" s="55"/>
      <c r="HC227" s="55"/>
      <c r="HD227" s="55"/>
      <c r="HE227" s="55"/>
      <c r="HF227" s="55"/>
      <c r="HG227" s="55"/>
      <c r="HH227" s="55"/>
      <c r="HI227" s="55"/>
      <c r="HJ227" s="55"/>
      <c r="HK227" s="55"/>
      <c r="HL227" s="55"/>
      <c r="HM227" s="55"/>
      <c r="HN227" s="55"/>
      <c r="HO227" s="55"/>
      <c r="HP227" s="55"/>
      <c r="HQ227" s="55"/>
      <c r="HR227" s="55"/>
      <c r="HS227" s="55"/>
      <c r="HT227" s="55"/>
      <c r="HU227" s="55"/>
      <c r="HV227" s="55"/>
      <c r="HW227" s="55"/>
      <c r="HX227" s="55"/>
      <c r="HY227" s="55"/>
      <c r="HZ227" s="55"/>
      <c r="IA227" s="55"/>
      <c r="IB227" s="55"/>
      <c r="IC227" s="55"/>
      <c r="ID227" s="55"/>
      <c r="IE227" s="55"/>
      <c r="IF227" s="55"/>
      <c r="IG227" s="55"/>
      <c r="IH227" s="55"/>
      <c r="II227" s="55"/>
      <c r="IJ227" s="55"/>
      <c r="IK227" s="55"/>
      <c r="IL227" s="55"/>
      <c r="IM227" s="55"/>
      <c r="IN227" s="55"/>
      <c r="IO227" s="55"/>
      <c r="IP227" s="55"/>
      <c r="IQ227" s="55"/>
      <c r="IR227" s="55"/>
      <c r="IS227" s="55"/>
      <c r="IT227" s="55"/>
      <c r="IU227" s="55"/>
      <c r="IV227" s="55"/>
      <c r="IW227" s="55"/>
    </row>
    <row r="228" spans="1:257" ht="13.5" customHeight="1">
      <c r="A228" s="54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D228" s="55"/>
      <c r="EE228" s="55"/>
      <c r="EF228" s="55"/>
      <c r="EG228" s="55"/>
      <c r="EH228" s="55"/>
      <c r="EI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K228" s="55"/>
      <c r="FL228" s="55"/>
      <c r="FM228" s="55"/>
      <c r="FN228" s="55"/>
      <c r="FO228" s="55"/>
      <c r="FP228" s="55"/>
      <c r="FQ228" s="55"/>
      <c r="FR228" s="55"/>
      <c r="FS228" s="55"/>
      <c r="FT228" s="55"/>
      <c r="FU228" s="55"/>
      <c r="FV228" s="55"/>
      <c r="FW228" s="55"/>
      <c r="FX228" s="55"/>
      <c r="FY228" s="55"/>
      <c r="FZ228" s="55"/>
      <c r="GA228" s="55"/>
      <c r="GB228" s="55"/>
      <c r="GC228" s="55"/>
      <c r="GD228" s="55"/>
      <c r="GE228" s="55"/>
      <c r="GF228" s="55"/>
      <c r="GG228" s="55"/>
      <c r="GH228" s="55"/>
      <c r="GI228" s="55"/>
      <c r="GJ228" s="55"/>
      <c r="GK228" s="55"/>
      <c r="GL228" s="55"/>
      <c r="GM228" s="55"/>
      <c r="GN228" s="55"/>
      <c r="GO228" s="55"/>
      <c r="GP228" s="55"/>
      <c r="GQ228" s="55"/>
      <c r="GR228" s="55"/>
      <c r="GS228" s="55"/>
      <c r="GT228" s="55"/>
      <c r="GU228" s="55"/>
      <c r="GV228" s="55"/>
      <c r="GW228" s="55"/>
      <c r="GX228" s="55"/>
      <c r="GY228" s="55"/>
      <c r="GZ228" s="55"/>
      <c r="HA228" s="55"/>
      <c r="HB228" s="55"/>
      <c r="HC228" s="55"/>
      <c r="HD228" s="55"/>
      <c r="HE228" s="55"/>
      <c r="HF228" s="55"/>
      <c r="HG228" s="55"/>
      <c r="HH228" s="55"/>
      <c r="HI228" s="55"/>
      <c r="HJ228" s="55"/>
      <c r="HK228" s="55"/>
      <c r="HL228" s="55"/>
      <c r="HM228" s="55"/>
      <c r="HN228" s="55"/>
      <c r="HO228" s="55"/>
      <c r="HP228" s="55"/>
      <c r="HQ228" s="55"/>
      <c r="HR228" s="55"/>
      <c r="HS228" s="55"/>
      <c r="HT228" s="55"/>
      <c r="HU228" s="55"/>
      <c r="HV228" s="55"/>
      <c r="HW228" s="55"/>
      <c r="HX228" s="55"/>
      <c r="HY228" s="55"/>
      <c r="HZ228" s="55"/>
      <c r="IA228" s="55"/>
      <c r="IB228" s="55"/>
      <c r="IC228" s="55"/>
      <c r="ID228" s="55"/>
      <c r="IE228" s="55"/>
      <c r="IF228" s="55"/>
      <c r="IG228" s="55"/>
      <c r="IH228" s="55"/>
      <c r="II228" s="55"/>
      <c r="IJ228" s="55"/>
      <c r="IK228" s="55"/>
      <c r="IL228" s="55"/>
      <c r="IM228" s="55"/>
      <c r="IN228" s="55"/>
      <c r="IO228" s="55"/>
      <c r="IP228" s="55"/>
      <c r="IQ228" s="55"/>
      <c r="IR228" s="55"/>
      <c r="IS228" s="55"/>
      <c r="IT228" s="55"/>
      <c r="IU228" s="55"/>
      <c r="IV228" s="55"/>
      <c r="IW228" s="55"/>
    </row>
    <row r="229" spans="1:257" ht="13.5" customHeight="1">
      <c r="A229" s="54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D229" s="55"/>
      <c r="EE229" s="55"/>
      <c r="EF229" s="55"/>
      <c r="EG229" s="55"/>
      <c r="EH229" s="55"/>
      <c r="EI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K229" s="55"/>
      <c r="FL229" s="55"/>
      <c r="FM229" s="55"/>
      <c r="FN229" s="55"/>
      <c r="FO229" s="55"/>
      <c r="FP229" s="55"/>
      <c r="FQ229" s="55"/>
      <c r="FR229" s="55"/>
      <c r="FS229" s="55"/>
      <c r="FT229" s="55"/>
      <c r="FU229" s="55"/>
      <c r="FV229" s="55"/>
      <c r="FW229" s="55"/>
      <c r="FX229" s="55"/>
      <c r="FY229" s="55"/>
      <c r="FZ229" s="55"/>
      <c r="GA229" s="55"/>
      <c r="GB229" s="55"/>
      <c r="GC229" s="55"/>
      <c r="GD229" s="55"/>
      <c r="GE229" s="55"/>
      <c r="GF229" s="55"/>
      <c r="GG229" s="55"/>
      <c r="GH229" s="55"/>
      <c r="GI229" s="55"/>
      <c r="GJ229" s="55"/>
      <c r="GK229" s="55"/>
      <c r="GL229" s="55"/>
      <c r="GM229" s="55"/>
      <c r="GN229" s="55"/>
      <c r="GO229" s="55"/>
      <c r="GP229" s="55"/>
      <c r="GQ229" s="55"/>
      <c r="GR229" s="55"/>
      <c r="GS229" s="55"/>
      <c r="GT229" s="55"/>
      <c r="GU229" s="55"/>
      <c r="GV229" s="55"/>
      <c r="GW229" s="55"/>
      <c r="GX229" s="55"/>
      <c r="GY229" s="55"/>
      <c r="GZ229" s="55"/>
      <c r="HA229" s="55"/>
      <c r="HB229" s="55"/>
      <c r="HC229" s="55"/>
      <c r="HD229" s="55"/>
      <c r="HE229" s="55"/>
      <c r="HF229" s="55"/>
      <c r="HG229" s="55"/>
      <c r="HH229" s="55"/>
      <c r="HI229" s="55"/>
      <c r="HJ229" s="55"/>
      <c r="HK229" s="55"/>
      <c r="HL229" s="55"/>
      <c r="HM229" s="55"/>
      <c r="HN229" s="55"/>
      <c r="HO229" s="55"/>
      <c r="HP229" s="55"/>
      <c r="HQ229" s="55"/>
      <c r="HR229" s="55"/>
      <c r="HS229" s="55"/>
      <c r="HT229" s="55"/>
      <c r="HU229" s="55"/>
      <c r="HV229" s="55"/>
      <c r="HW229" s="55"/>
      <c r="HX229" s="55"/>
      <c r="HY229" s="55"/>
      <c r="HZ229" s="55"/>
      <c r="IA229" s="55"/>
      <c r="IB229" s="55"/>
      <c r="IC229" s="55"/>
      <c r="ID229" s="55"/>
      <c r="IE229" s="55"/>
      <c r="IF229" s="55"/>
      <c r="IG229" s="55"/>
      <c r="IH229" s="55"/>
      <c r="II229" s="55"/>
      <c r="IJ229" s="55"/>
      <c r="IK229" s="55"/>
      <c r="IL229" s="55"/>
      <c r="IM229" s="55"/>
      <c r="IN229" s="55"/>
      <c r="IO229" s="55"/>
      <c r="IP229" s="55"/>
      <c r="IQ229" s="55"/>
      <c r="IR229" s="55"/>
      <c r="IS229" s="55"/>
      <c r="IT229" s="55"/>
      <c r="IU229" s="55"/>
      <c r="IV229" s="55"/>
      <c r="IW229" s="55"/>
    </row>
    <row r="230" spans="1:257" ht="13.5" customHeight="1">
      <c r="A230" s="54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D230" s="55"/>
      <c r="EE230" s="55"/>
      <c r="EF230" s="55"/>
      <c r="EG230" s="55"/>
      <c r="EH230" s="55"/>
      <c r="EI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K230" s="55"/>
      <c r="FL230" s="55"/>
      <c r="FM230" s="55"/>
      <c r="FN230" s="55"/>
      <c r="FO230" s="55"/>
      <c r="FP230" s="55"/>
      <c r="FQ230" s="55"/>
      <c r="FR230" s="55"/>
      <c r="FS230" s="55"/>
      <c r="FT230" s="55"/>
      <c r="FU230" s="55"/>
      <c r="FV230" s="55"/>
      <c r="FW230" s="55"/>
      <c r="FX230" s="55"/>
      <c r="FY230" s="55"/>
      <c r="FZ230" s="55"/>
      <c r="GA230" s="55"/>
      <c r="GB230" s="55"/>
      <c r="GC230" s="55"/>
      <c r="GD230" s="55"/>
      <c r="GE230" s="55"/>
      <c r="GF230" s="55"/>
      <c r="GG230" s="55"/>
      <c r="GH230" s="55"/>
      <c r="GI230" s="55"/>
      <c r="GJ230" s="55"/>
      <c r="GK230" s="55"/>
      <c r="GL230" s="55"/>
      <c r="GM230" s="55"/>
      <c r="GN230" s="55"/>
      <c r="GO230" s="55"/>
      <c r="GP230" s="55"/>
      <c r="GQ230" s="55"/>
      <c r="GR230" s="55"/>
      <c r="GS230" s="55"/>
      <c r="GT230" s="55"/>
      <c r="GU230" s="55"/>
      <c r="GV230" s="55"/>
      <c r="GW230" s="55"/>
      <c r="GX230" s="55"/>
      <c r="GY230" s="55"/>
      <c r="GZ230" s="55"/>
      <c r="HA230" s="55"/>
      <c r="HB230" s="55"/>
      <c r="HC230" s="55"/>
      <c r="HD230" s="55"/>
      <c r="HE230" s="55"/>
      <c r="HF230" s="55"/>
      <c r="HG230" s="55"/>
      <c r="HH230" s="55"/>
      <c r="HI230" s="55"/>
      <c r="HJ230" s="55"/>
      <c r="HK230" s="55"/>
      <c r="HL230" s="55"/>
      <c r="HM230" s="55"/>
      <c r="HN230" s="55"/>
      <c r="HO230" s="55"/>
      <c r="HP230" s="55"/>
      <c r="HQ230" s="55"/>
      <c r="HR230" s="55"/>
      <c r="HS230" s="55"/>
      <c r="HT230" s="55"/>
      <c r="HU230" s="55"/>
      <c r="HV230" s="55"/>
      <c r="HW230" s="55"/>
      <c r="HX230" s="55"/>
      <c r="HY230" s="55"/>
      <c r="HZ230" s="55"/>
      <c r="IA230" s="55"/>
      <c r="IB230" s="55"/>
      <c r="IC230" s="55"/>
      <c r="ID230" s="55"/>
      <c r="IE230" s="55"/>
      <c r="IF230" s="55"/>
      <c r="IG230" s="55"/>
      <c r="IH230" s="55"/>
      <c r="II230" s="55"/>
      <c r="IJ230" s="55"/>
      <c r="IK230" s="55"/>
      <c r="IL230" s="55"/>
      <c r="IM230" s="55"/>
      <c r="IN230" s="55"/>
      <c r="IO230" s="55"/>
      <c r="IP230" s="55"/>
      <c r="IQ230" s="55"/>
      <c r="IR230" s="55"/>
      <c r="IS230" s="55"/>
      <c r="IT230" s="55"/>
      <c r="IU230" s="55"/>
      <c r="IV230" s="55"/>
      <c r="IW230" s="55"/>
    </row>
    <row r="231" spans="1:257" ht="13.5" customHeight="1">
      <c r="A231" s="54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D231" s="55"/>
      <c r="EE231" s="55"/>
      <c r="EF231" s="55"/>
      <c r="EG231" s="55"/>
      <c r="EH231" s="55"/>
      <c r="EI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K231" s="55"/>
      <c r="FL231" s="55"/>
      <c r="FM231" s="55"/>
      <c r="FN231" s="55"/>
      <c r="FO231" s="55"/>
      <c r="FP231" s="55"/>
      <c r="FQ231" s="55"/>
      <c r="FR231" s="55"/>
      <c r="FS231" s="55"/>
      <c r="FT231" s="55"/>
      <c r="FU231" s="55"/>
      <c r="FV231" s="55"/>
      <c r="FW231" s="55"/>
      <c r="FX231" s="55"/>
      <c r="FY231" s="55"/>
      <c r="FZ231" s="55"/>
      <c r="GA231" s="55"/>
      <c r="GB231" s="55"/>
      <c r="GC231" s="55"/>
      <c r="GD231" s="55"/>
      <c r="GE231" s="55"/>
      <c r="GF231" s="55"/>
      <c r="GG231" s="55"/>
      <c r="GH231" s="55"/>
      <c r="GI231" s="55"/>
      <c r="GJ231" s="55"/>
      <c r="GK231" s="55"/>
      <c r="GL231" s="55"/>
      <c r="GM231" s="55"/>
      <c r="GN231" s="55"/>
      <c r="GO231" s="55"/>
      <c r="GP231" s="55"/>
      <c r="GQ231" s="55"/>
      <c r="GR231" s="55"/>
      <c r="GS231" s="55"/>
      <c r="GT231" s="55"/>
      <c r="GU231" s="55"/>
      <c r="GV231" s="55"/>
      <c r="GW231" s="55"/>
      <c r="GX231" s="55"/>
      <c r="GY231" s="55"/>
      <c r="GZ231" s="55"/>
      <c r="HA231" s="55"/>
      <c r="HB231" s="55"/>
      <c r="HC231" s="55"/>
      <c r="HD231" s="55"/>
      <c r="HE231" s="55"/>
      <c r="HF231" s="55"/>
      <c r="HG231" s="55"/>
      <c r="HH231" s="55"/>
      <c r="HI231" s="55"/>
      <c r="HJ231" s="55"/>
      <c r="HK231" s="55"/>
      <c r="HL231" s="55"/>
      <c r="HM231" s="55"/>
      <c r="HN231" s="55"/>
      <c r="HO231" s="55"/>
      <c r="HP231" s="55"/>
      <c r="HQ231" s="55"/>
      <c r="HR231" s="55"/>
      <c r="HS231" s="55"/>
      <c r="HT231" s="55"/>
      <c r="HU231" s="55"/>
      <c r="HV231" s="55"/>
      <c r="HW231" s="55"/>
      <c r="HX231" s="55"/>
      <c r="HY231" s="55"/>
      <c r="HZ231" s="55"/>
      <c r="IA231" s="55"/>
      <c r="IB231" s="55"/>
      <c r="IC231" s="55"/>
      <c r="ID231" s="55"/>
      <c r="IE231" s="55"/>
      <c r="IF231" s="55"/>
      <c r="IG231" s="55"/>
      <c r="IH231" s="55"/>
      <c r="II231" s="55"/>
      <c r="IJ231" s="55"/>
      <c r="IK231" s="55"/>
      <c r="IL231" s="55"/>
      <c r="IM231" s="55"/>
      <c r="IN231" s="55"/>
      <c r="IO231" s="55"/>
      <c r="IP231" s="55"/>
      <c r="IQ231" s="55"/>
      <c r="IR231" s="55"/>
      <c r="IS231" s="55"/>
      <c r="IT231" s="55"/>
      <c r="IU231" s="55"/>
      <c r="IV231" s="55"/>
      <c r="IW231" s="55"/>
    </row>
    <row r="232" spans="1:257" ht="13.5" customHeight="1">
      <c r="A232" s="54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D232" s="55"/>
      <c r="EE232" s="55"/>
      <c r="EF232" s="55"/>
      <c r="EG232" s="55"/>
      <c r="EH232" s="55"/>
      <c r="EI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K232" s="55"/>
      <c r="FL232" s="55"/>
      <c r="FM232" s="55"/>
      <c r="FN232" s="55"/>
      <c r="FO232" s="55"/>
      <c r="FP232" s="55"/>
      <c r="FQ232" s="55"/>
      <c r="FR232" s="55"/>
      <c r="FS232" s="55"/>
      <c r="FT232" s="55"/>
      <c r="FU232" s="55"/>
      <c r="FV232" s="55"/>
      <c r="FW232" s="55"/>
      <c r="FX232" s="55"/>
      <c r="FY232" s="55"/>
      <c r="FZ232" s="55"/>
      <c r="GA232" s="55"/>
      <c r="GB232" s="55"/>
      <c r="GC232" s="55"/>
      <c r="GD232" s="55"/>
      <c r="GE232" s="55"/>
      <c r="GF232" s="55"/>
      <c r="GG232" s="55"/>
      <c r="GH232" s="55"/>
      <c r="GI232" s="55"/>
      <c r="GJ232" s="55"/>
      <c r="GK232" s="55"/>
      <c r="GL232" s="55"/>
      <c r="GM232" s="55"/>
      <c r="GN232" s="55"/>
      <c r="GO232" s="55"/>
      <c r="GP232" s="55"/>
      <c r="GQ232" s="55"/>
      <c r="GR232" s="55"/>
      <c r="GS232" s="55"/>
      <c r="GT232" s="55"/>
      <c r="GU232" s="55"/>
      <c r="GV232" s="55"/>
      <c r="GW232" s="55"/>
      <c r="GX232" s="55"/>
      <c r="GY232" s="55"/>
      <c r="GZ232" s="55"/>
      <c r="HA232" s="55"/>
      <c r="HB232" s="55"/>
      <c r="HC232" s="55"/>
      <c r="HD232" s="55"/>
      <c r="HE232" s="55"/>
      <c r="HF232" s="55"/>
      <c r="HG232" s="55"/>
      <c r="HH232" s="55"/>
      <c r="HI232" s="55"/>
      <c r="HJ232" s="55"/>
      <c r="HK232" s="55"/>
      <c r="HL232" s="55"/>
      <c r="HM232" s="55"/>
      <c r="HN232" s="55"/>
      <c r="HO232" s="55"/>
      <c r="HP232" s="55"/>
      <c r="HQ232" s="55"/>
      <c r="HR232" s="55"/>
      <c r="HS232" s="55"/>
      <c r="HT232" s="55"/>
      <c r="HU232" s="55"/>
      <c r="HV232" s="55"/>
      <c r="HW232" s="55"/>
      <c r="HX232" s="55"/>
      <c r="HY232" s="55"/>
      <c r="HZ232" s="55"/>
      <c r="IA232" s="55"/>
      <c r="IB232" s="55"/>
      <c r="IC232" s="55"/>
      <c r="ID232" s="55"/>
      <c r="IE232" s="55"/>
      <c r="IF232" s="55"/>
      <c r="IG232" s="55"/>
      <c r="IH232" s="55"/>
      <c r="II232" s="55"/>
      <c r="IJ232" s="55"/>
      <c r="IK232" s="55"/>
      <c r="IL232" s="55"/>
      <c r="IM232" s="55"/>
      <c r="IN232" s="55"/>
      <c r="IO232" s="55"/>
      <c r="IP232" s="55"/>
      <c r="IQ232" s="55"/>
      <c r="IR232" s="55"/>
      <c r="IS232" s="55"/>
      <c r="IT232" s="55"/>
      <c r="IU232" s="55"/>
      <c r="IV232" s="55"/>
      <c r="IW232" s="55"/>
    </row>
    <row r="233" spans="1:257" ht="13.5" customHeight="1">
      <c r="A233" s="54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K233" s="55"/>
      <c r="FL233" s="55"/>
      <c r="FM233" s="55"/>
      <c r="FN233" s="55"/>
      <c r="FO233" s="55"/>
      <c r="FP233" s="55"/>
      <c r="FQ233" s="55"/>
      <c r="FR233" s="55"/>
      <c r="FS233" s="55"/>
      <c r="FT233" s="55"/>
      <c r="FU233" s="55"/>
      <c r="FV233" s="55"/>
      <c r="FW233" s="55"/>
      <c r="FX233" s="55"/>
      <c r="FY233" s="55"/>
      <c r="FZ233" s="55"/>
      <c r="GA233" s="55"/>
      <c r="GB233" s="55"/>
      <c r="GC233" s="55"/>
      <c r="GD233" s="55"/>
      <c r="GE233" s="55"/>
      <c r="GF233" s="55"/>
      <c r="GG233" s="55"/>
      <c r="GH233" s="55"/>
      <c r="GI233" s="55"/>
      <c r="GJ233" s="55"/>
      <c r="GK233" s="55"/>
      <c r="GL233" s="55"/>
      <c r="GM233" s="55"/>
      <c r="GN233" s="55"/>
      <c r="GO233" s="55"/>
      <c r="GP233" s="55"/>
      <c r="GQ233" s="55"/>
      <c r="GR233" s="55"/>
      <c r="GS233" s="55"/>
      <c r="GT233" s="55"/>
      <c r="GU233" s="55"/>
      <c r="GV233" s="55"/>
      <c r="GW233" s="55"/>
      <c r="GX233" s="55"/>
      <c r="GY233" s="55"/>
      <c r="GZ233" s="55"/>
      <c r="HA233" s="55"/>
      <c r="HB233" s="55"/>
      <c r="HC233" s="55"/>
      <c r="HD233" s="55"/>
      <c r="HE233" s="55"/>
      <c r="HF233" s="55"/>
      <c r="HG233" s="55"/>
      <c r="HH233" s="55"/>
      <c r="HI233" s="55"/>
      <c r="HJ233" s="55"/>
      <c r="HK233" s="55"/>
      <c r="HL233" s="55"/>
      <c r="HM233" s="55"/>
      <c r="HN233" s="55"/>
      <c r="HO233" s="55"/>
      <c r="HP233" s="55"/>
      <c r="HQ233" s="55"/>
      <c r="HR233" s="55"/>
      <c r="HS233" s="55"/>
      <c r="HT233" s="55"/>
      <c r="HU233" s="55"/>
      <c r="HV233" s="55"/>
      <c r="HW233" s="55"/>
      <c r="HX233" s="55"/>
      <c r="HY233" s="55"/>
      <c r="HZ233" s="55"/>
      <c r="IA233" s="55"/>
      <c r="IB233" s="55"/>
      <c r="IC233" s="55"/>
      <c r="ID233" s="55"/>
      <c r="IE233" s="55"/>
      <c r="IF233" s="55"/>
      <c r="IG233" s="55"/>
      <c r="IH233" s="55"/>
      <c r="II233" s="55"/>
      <c r="IJ233" s="55"/>
      <c r="IK233" s="55"/>
      <c r="IL233" s="55"/>
      <c r="IM233" s="55"/>
      <c r="IN233" s="55"/>
      <c r="IO233" s="55"/>
      <c r="IP233" s="55"/>
      <c r="IQ233" s="55"/>
      <c r="IR233" s="55"/>
      <c r="IS233" s="55"/>
      <c r="IT233" s="55"/>
      <c r="IU233" s="55"/>
      <c r="IV233" s="55"/>
      <c r="IW233" s="55"/>
    </row>
    <row r="234" spans="1:257" ht="13.5" customHeight="1">
      <c r="A234" s="54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D234" s="55"/>
      <c r="EE234" s="55"/>
      <c r="EF234" s="55"/>
      <c r="EG234" s="55"/>
      <c r="EH234" s="55"/>
      <c r="EI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K234" s="55"/>
      <c r="FL234" s="55"/>
      <c r="FM234" s="55"/>
      <c r="FN234" s="55"/>
      <c r="FO234" s="55"/>
      <c r="FP234" s="55"/>
      <c r="FQ234" s="55"/>
      <c r="FR234" s="55"/>
      <c r="FS234" s="55"/>
      <c r="FT234" s="55"/>
      <c r="FU234" s="55"/>
      <c r="FV234" s="55"/>
      <c r="FW234" s="55"/>
      <c r="FX234" s="55"/>
      <c r="FY234" s="55"/>
      <c r="FZ234" s="55"/>
      <c r="GA234" s="55"/>
      <c r="GB234" s="55"/>
      <c r="GC234" s="55"/>
      <c r="GD234" s="55"/>
      <c r="GE234" s="55"/>
      <c r="GF234" s="55"/>
      <c r="GG234" s="55"/>
      <c r="GH234" s="55"/>
      <c r="GI234" s="55"/>
      <c r="GJ234" s="55"/>
      <c r="GK234" s="55"/>
      <c r="GL234" s="55"/>
      <c r="GM234" s="55"/>
      <c r="GN234" s="55"/>
      <c r="GO234" s="55"/>
      <c r="GP234" s="55"/>
      <c r="GQ234" s="55"/>
      <c r="GR234" s="55"/>
      <c r="GS234" s="55"/>
      <c r="GT234" s="55"/>
      <c r="GU234" s="55"/>
      <c r="GV234" s="55"/>
      <c r="GW234" s="55"/>
      <c r="GX234" s="55"/>
      <c r="GY234" s="55"/>
      <c r="GZ234" s="55"/>
      <c r="HA234" s="55"/>
      <c r="HB234" s="55"/>
      <c r="HC234" s="55"/>
      <c r="HD234" s="55"/>
      <c r="HE234" s="55"/>
      <c r="HF234" s="55"/>
      <c r="HG234" s="55"/>
      <c r="HH234" s="55"/>
      <c r="HI234" s="55"/>
      <c r="HJ234" s="55"/>
      <c r="HK234" s="55"/>
      <c r="HL234" s="55"/>
      <c r="HM234" s="55"/>
      <c r="HN234" s="55"/>
      <c r="HO234" s="55"/>
      <c r="HP234" s="55"/>
      <c r="HQ234" s="55"/>
      <c r="HR234" s="55"/>
      <c r="HS234" s="55"/>
      <c r="HT234" s="55"/>
      <c r="HU234" s="55"/>
      <c r="HV234" s="55"/>
      <c r="HW234" s="55"/>
      <c r="HX234" s="55"/>
      <c r="HY234" s="55"/>
      <c r="HZ234" s="55"/>
      <c r="IA234" s="55"/>
      <c r="IB234" s="55"/>
      <c r="IC234" s="55"/>
      <c r="ID234" s="55"/>
      <c r="IE234" s="55"/>
      <c r="IF234" s="55"/>
      <c r="IG234" s="55"/>
      <c r="IH234" s="55"/>
      <c r="II234" s="55"/>
      <c r="IJ234" s="55"/>
      <c r="IK234" s="55"/>
      <c r="IL234" s="55"/>
      <c r="IM234" s="55"/>
      <c r="IN234" s="55"/>
      <c r="IO234" s="55"/>
      <c r="IP234" s="55"/>
      <c r="IQ234" s="55"/>
      <c r="IR234" s="55"/>
      <c r="IS234" s="55"/>
      <c r="IT234" s="55"/>
      <c r="IU234" s="55"/>
      <c r="IV234" s="55"/>
      <c r="IW234" s="55"/>
    </row>
    <row r="235" spans="1:257" ht="13.5" customHeight="1">
      <c r="A235" s="54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K235" s="55"/>
      <c r="FL235" s="55"/>
      <c r="FM235" s="55"/>
      <c r="FN235" s="55"/>
      <c r="FO235" s="55"/>
      <c r="FP235" s="55"/>
      <c r="FQ235" s="55"/>
      <c r="FR235" s="55"/>
      <c r="FS235" s="55"/>
      <c r="FT235" s="55"/>
      <c r="FU235" s="55"/>
      <c r="FV235" s="55"/>
      <c r="FW235" s="55"/>
      <c r="FX235" s="55"/>
      <c r="FY235" s="55"/>
      <c r="FZ235" s="55"/>
      <c r="GA235" s="55"/>
      <c r="GB235" s="55"/>
      <c r="GC235" s="55"/>
      <c r="GD235" s="55"/>
      <c r="GE235" s="55"/>
      <c r="GF235" s="55"/>
      <c r="GG235" s="55"/>
      <c r="GH235" s="55"/>
      <c r="GI235" s="55"/>
      <c r="GJ235" s="55"/>
      <c r="GK235" s="55"/>
      <c r="GL235" s="55"/>
      <c r="GM235" s="55"/>
      <c r="GN235" s="55"/>
      <c r="GO235" s="55"/>
      <c r="GP235" s="55"/>
      <c r="GQ235" s="55"/>
      <c r="GR235" s="55"/>
      <c r="GS235" s="55"/>
      <c r="GT235" s="55"/>
      <c r="GU235" s="55"/>
      <c r="GV235" s="55"/>
      <c r="GW235" s="55"/>
      <c r="GX235" s="55"/>
      <c r="GY235" s="55"/>
      <c r="GZ235" s="55"/>
      <c r="HA235" s="55"/>
      <c r="HB235" s="55"/>
      <c r="HC235" s="55"/>
      <c r="HD235" s="55"/>
      <c r="HE235" s="55"/>
      <c r="HF235" s="55"/>
      <c r="HG235" s="55"/>
      <c r="HH235" s="55"/>
      <c r="HI235" s="55"/>
      <c r="HJ235" s="55"/>
      <c r="HK235" s="55"/>
      <c r="HL235" s="55"/>
      <c r="HM235" s="55"/>
      <c r="HN235" s="55"/>
      <c r="HO235" s="55"/>
      <c r="HP235" s="55"/>
      <c r="HQ235" s="55"/>
      <c r="HR235" s="55"/>
      <c r="HS235" s="55"/>
      <c r="HT235" s="55"/>
      <c r="HU235" s="55"/>
      <c r="HV235" s="55"/>
      <c r="HW235" s="55"/>
      <c r="HX235" s="55"/>
      <c r="HY235" s="55"/>
      <c r="HZ235" s="55"/>
      <c r="IA235" s="55"/>
      <c r="IB235" s="55"/>
      <c r="IC235" s="55"/>
      <c r="ID235" s="55"/>
      <c r="IE235" s="55"/>
      <c r="IF235" s="55"/>
      <c r="IG235" s="55"/>
      <c r="IH235" s="55"/>
      <c r="II235" s="55"/>
      <c r="IJ235" s="55"/>
      <c r="IK235" s="55"/>
      <c r="IL235" s="55"/>
      <c r="IM235" s="55"/>
      <c r="IN235" s="55"/>
      <c r="IO235" s="55"/>
      <c r="IP235" s="55"/>
      <c r="IQ235" s="55"/>
      <c r="IR235" s="55"/>
      <c r="IS235" s="55"/>
      <c r="IT235" s="55"/>
      <c r="IU235" s="55"/>
      <c r="IV235" s="55"/>
      <c r="IW235" s="55"/>
    </row>
    <row r="236" spans="1:257" ht="13.5" customHeight="1">
      <c r="A236" s="54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D236" s="55"/>
      <c r="EE236" s="55"/>
      <c r="EF236" s="55"/>
      <c r="EG236" s="55"/>
      <c r="EH236" s="55"/>
      <c r="EI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K236" s="55"/>
      <c r="FL236" s="55"/>
      <c r="FM236" s="55"/>
      <c r="FN236" s="55"/>
      <c r="FO236" s="55"/>
      <c r="FP236" s="55"/>
      <c r="FQ236" s="55"/>
      <c r="FR236" s="55"/>
      <c r="FS236" s="55"/>
      <c r="FT236" s="55"/>
      <c r="FU236" s="55"/>
      <c r="FV236" s="55"/>
      <c r="FW236" s="55"/>
      <c r="FX236" s="55"/>
      <c r="FY236" s="55"/>
      <c r="FZ236" s="55"/>
      <c r="GA236" s="55"/>
      <c r="GB236" s="55"/>
      <c r="GC236" s="55"/>
      <c r="GD236" s="55"/>
      <c r="GE236" s="55"/>
      <c r="GF236" s="55"/>
      <c r="GG236" s="55"/>
      <c r="GH236" s="55"/>
      <c r="GI236" s="55"/>
      <c r="GJ236" s="55"/>
      <c r="GK236" s="55"/>
      <c r="GL236" s="55"/>
      <c r="GM236" s="55"/>
      <c r="GN236" s="55"/>
      <c r="GO236" s="55"/>
      <c r="GP236" s="55"/>
      <c r="GQ236" s="55"/>
      <c r="GR236" s="55"/>
      <c r="GS236" s="55"/>
      <c r="GT236" s="55"/>
      <c r="GU236" s="55"/>
      <c r="GV236" s="55"/>
      <c r="GW236" s="55"/>
      <c r="GX236" s="55"/>
      <c r="GY236" s="55"/>
      <c r="GZ236" s="55"/>
      <c r="HA236" s="55"/>
      <c r="HB236" s="55"/>
      <c r="HC236" s="55"/>
      <c r="HD236" s="55"/>
      <c r="HE236" s="55"/>
      <c r="HF236" s="55"/>
      <c r="HG236" s="55"/>
      <c r="HH236" s="55"/>
      <c r="HI236" s="55"/>
      <c r="HJ236" s="55"/>
      <c r="HK236" s="55"/>
      <c r="HL236" s="55"/>
      <c r="HM236" s="55"/>
      <c r="HN236" s="55"/>
      <c r="HO236" s="55"/>
      <c r="HP236" s="55"/>
      <c r="HQ236" s="55"/>
      <c r="HR236" s="55"/>
      <c r="HS236" s="55"/>
      <c r="HT236" s="55"/>
      <c r="HU236" s="55"/>
      <c r="HV236" s="55"/>
      <c r="HW236" s="55"/>
      <c r="HX236" s="55"/>
      <c r="HY236" s="55"/>
      <c r="HZ236" s="55"/>
      <c r="IA236" s="55"/>
      <c r="IB236" s="55"/>
      <c r="IC236" s="55"/>
      <c r="ID236" s="55"/>
      <c r="IE236" s="55"/>
      <c r="IF236" s="55"/>
      <c r="IG236" s="55"/>
      <c r="IH236" s="55"/>
      <c r="II236" s="55"/>
      <c r="IJ236" s="55"/>
      <c r="IK236" s="55"/>
      <c r="IL236" s="55"/>
      <c r="IM236" s="55"/>
      <c r="IN236" s="55"/>
      <c r="IO236" s="55"/>
      <c r="IP236" s="55"/>
      <c r="IQ236" s="55"/>
      <c r="IR236" s="55"/>
      <c r="IS236" s="55"/>
      <c r="IT236" s="55"/>
      <c r="IU236" s="55"/>
      <c r="IV236" s="55"/>
      <c r="IW236" s="55"/>
    </row>
    <row r="237" spans="1:257" ht="13.5" customHeight="1">
      <c r="A237" s="54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D237" s="55"/>
      <c r="EE237" s="55"/>
      <c r="EF237" s="55"/>
      <c r="EG237" s="55"/>
      <c r="EH237" s="55"/>
      <c r="EI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K237" s="55"/>
      <c r="FL237" s="55"/>
      <c r="FM237" s="55"/>
      <c r="FN237" s="55"/>
      <c r="FO237" s="55"/>
      <c r="FP237" s="55"/>
      <c r="FQ237" s="55"/>
      <c r="FR237" s="55"/>
      <c r="FS237" s="55"/>
      <c r="FT237" s="55"/>
      <c r="FU237" s="55"/>
      <c r="FV237" s="55"/>
      <c r="FW237" s="55"/>
      <c r="FX237" s="55"/>
      <c r="FY237" s="55"/>
      <c r="FZ237" s="55"/>
      <c r="GA237" s="55"/>
      <c r="GB237" s="55"/>
      <c r="GC237" s="55"/>
      <c r="GD237" s="55"/>
      <c r="GE237" s="55"/>
      <c r="GF237" s="55"/>
      <c r="GG237" s="55"/>
      <c r="GH237" s="55"/>
      <c r="GI237" s="55"/>
      <c r="GJ237" s="55"/>
      <c r="GK237" s="55"/>
      <c r="GL237" s="55"/>
      <c r="GM237" s="55"/>
      <c r="GN237" s="55"/>
      <c r="GO237" s="55"/>
      <c r="GP237" s="55"/>
      <c r="GQ237" s="55"/>
      <c r="GR237" s="55"/>
      <c r="GS237" s="55"/>
      <c r="GT237" s="55"/>
      <c r="GU237" s="55"/>
      <c r="GV237" s="55"/>
      <c r="GW237" s="55"/>
      <c r="GX237" s="55"/>
      <c r="GY237" s="55"/>
      <c r="GZ237" s="55"/>
      <c r="HA237" s="55"/>
      <c r="HB237" s="55"/>
      <c r="HC237" s="55"/>
      <c r="HD237" s="55"/>
      <c r="HE237" s="55"/>
      <c r="HF237" s="55"/>
      <c r="HG237" s="55"/>
      <c r="HH237" s="55"/>
      <c r="HI237" s="55"/>
      <c r="HJ237" s="55"/>
      <c r="HK237" s="55"/>
      <c r="HL237" s="55"/>
      <c r="HM237" s="55"/>
      <c r="HN237" s="55"/>
      <c r="HO237" s="55"/>
      <c r="HP237" s="55"/>
      <c r="HQ237" s="55"/>
      <c r="HR237" s="55"/>
      <c r="HS237" s="55"/>
      <c r="HT237" s="55"/>
      <c r="HU237" s="55"/>
      <c r="HV237" s="55"/>
      <c r="HW237" s="55"/>
      <c r="HX237" s="55"/>
      <c r="HY237" s="55"/>
      <c r="HZ237" s="55"/>
      <c r="IA237" s="55"/>
      <c r="IB237" s="55"/>
      <c r="IC237" s="55"/>
      <c r="ID237" s="55"/>
      <c r="IE237" s="55"/>
      <c r="IF237" s="55"/>
      <c r="IG237" s="55"/>
      <c r="IH237" s="55"/>
      <c r="II237" s="55"/>
      <c r="IJ237" s="55"/>
      <c r="IK237" s="55"/>
      <c r="IL237" s="55"/>
      <c r="IM237" s="55"/>
      <c r="IN237" s="55"/>
      <c r="IO237" s="55"/>
      <c r="IP237" s="55"/>
      <c r="IQ237" s="55"/>
      <c r="IR237" s="55"/>
      <c r="IS237" s="55"/>
      <c r="IT237" s="55"/>
      <c r="IU237" s="55"/>
      <c r="IV237" s="55"/>
      <c r="IW237" s="55"/>
    </row>
    <row r="238" spans="1:257" ht="13.5" customHeight="1">
      <c r="A238" s="54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55"/>
      <c r="FU238" s="55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X238" s="55"/>
      <c r="GY238" s="55"/>
      <c r="GZ238" s="55"/>
      <c r="HA238" s="55"/>
      <c r="HB238" s="55"/>
      <c r="HC238" s="55"/>
      <c r="HD238" s="55"/>
      <c r="HE238" s="55"/>
      <c r="HF238" s="55"/>
      <c r="HG238" s="55"/>
      <c r="HH238" s="55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55"/>
      <c r="II238" s="55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</row>
    <row r="239" spans="1:257" ht="13.5" customHeight="1">
      <c r="A239" s="54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/>
      <c r="FT239" s="55"/>
      <c r="FU239" s="55"/>
      <c r="FV239" s="55"/>
      <c r="FW239" s="55"/>
      <c r="FX239" s="55"/>
      <c r="FY239" s="55"/>
      <c r="FZ239" s="55"/>
      <c r="GA239" s="55"/>
      <c r="GB239" s="55"/>
      <c r="GC239" s="55"/>
      <c r="GD239" s="55"/>
      <c r="GE239" s="55"/>
      <c r="GF239" s="55"/>
      <c r="GG239" s="55"/>
      <c r="GH239" s="55"/>
      <c r="GI239" s="55"/>
      <c r="GJ239" s="55"/>
      <c r="GK239" s="55"/>
      <c r="GL239" s="55"/>
      <c r="GM239" s="55"/>
      <c r="GN239" s="55"/>
      <c r="GO239" s="55"/>
      <c r="GP239" s="55"/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/>
      <c r="HO239" s="55"/>
      <c r="HP239" s="55"/>
      <c r="HQ239" s="55"/>
      <c r="HR239" s="55"/>
      <c r="HS239" s="55"/>
      <c r="HT239" s="55"/>
      <c r="HU239" s="55"/>
      <c r="HV239" s="55"/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/>
      <c r="IT239" s="55"/>
      <c r="IU239" s="55"/>
      <c r="IV239" s="55"/>
      <c r="IW239" s="55"/>
    </row>
    <row r="240" spans="1:257" ht="13.5" customHeight="1">
      <c r="A240" s="54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D240" s="55"/>
      <c r="EE240" s="55"/>
      <c r="EF240" s="55"/>
      <c r="EG240" s="55"/>
      <c r="EH240" s="55"/>
      <c r="EI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K240" s="55"/>
      <c r="FL240" s="55"/>
      <c r="FM240" s="55"/>
      <c r="FN240" s="55"/>
      <c r="FO240" s="55"/>
      <c r="FP240" s="55"/>
      <c r="FQ240" s="55"/>
      <c r="FR240" s="55"/>
      <c r="FS240" s="55"/>
      <c r="FT240" s="55"/>
      <c r="FU240" s="55"/>
      <c r="FV240" s="55"/>
      <c r="FW240" s="55"/>
      <c r="FX240" s="55"/>
      <c r="FY240" s="55"/>
      <c r="FZ240" s="55"/>
      <c r="GA240" s="55"/>
      <c r="GB240" s="55"/>
      <c r="GC240" s="55"/>
      <c r="GD240" s="55"/>
      <c r="GE240" s="55"/>
      <c r="GF240" s="55"/>
      <c r="GG240" s="55"/>
      <c r="GH240" s="55"/>
      <c r="GI240" s="55"/>
      <c r="GJ240" s="55"/>
      <c r="GK240" s="55"/>
      <c r="GL240" s="55"/>
      <c r="GM240" s="55"/>
      <c r="GN240" s="55"/>
      <c r="GO240" s="55"/>
      <c r="GP240" s="55"/>
      <c r="GQ240" s="55"/>
      <c r="GR240" s="55"/>
      <c r="GS240" s="55"/>
      <c r="GT240" s="55"/>
      <c r="GU240" s="55"/>
      <c r="GV240" s="55"/>
      <c r="GW240" s="55"/>
      <c r="GX240" s="55"/>
      <c r="GY240" s="55"/>
      <c r="GZ240" s="55"/>
      <c r="HA240" s="55"/>
      <c r="HB240" s="55"/>
      <c r="HC240" s="55"/>
      <c r="HD240" s="55"/>
      <c r="HE240" s="55"/>
      <c r="HF240" s="55"/>
      <c r="HG240" s="55"/>
      <c r="HH240" s="55"/>
      <c r="HI240" s="55"/>
      <c r="HJ240" s="55"/>
      <c r="HK240" s="55"/>
      <c r="HL240" s="55"/>
      <c r="HM240" s="55"/>
      <c r="HN240" s="55"/>
      <c r="HO240" s="55"/>
      <c r="HP240" s="55"/>
      <c r="HQ240" s="55"/>
      <c r="HR240" s="55"/>
      <c r="HS240" s="55"/>
      <c r="HT240" s="55"/>
      <c r="HU240" s="55"/>
      <c r="HV240" s="55"/>
      <c r="HW240" s="55"/>
      <c r="HX240" s="55"/>
      <c r="HY240" s="55"/>
      <c r="HZ240" s="55"/>
      <c r="IA240" s="55"/>
      <c r="IB240" s="55"/>
      <c r="IC240" s="55"/>
      <c r="ID240" s="55"/>
      <c r="IE240" s="55"/>
      <c r="IF240" s="55"/>
      <c r="IG240" s="55"/>
      <c r="IH240" s="55"/>
      <c r="II240" s="55"/>
      <c r="IJ240" s="55"/>
      <c r="IK240" s="55"/>
      <c r="IL240" s="55"/>
      <c r="IM240" s="55"/>
      <c r="IN240" s="55"/>
      <c r="IO240" s="55"/>
      <c r="IP240" s="55"/>
      <c r="IQ240" s="55"/>
      <c r="IR240" s="55"/>
      <c r="IS240" s="55"/>
      <c r="IT240" s="55"/>
      <c r="IU240" s="55"/>
      <c r="IV240" s="55"/>
      <c r="IW240" s="55"/>
    </row>
    <row r="241" spans="1:257" ht="13.5" customHeight="1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K241" s="55"/>
      <c r="FL241" s="55"/>
      <c r="FM241" s="55"/>
      <c r="FN241" s="55"/>
      <c r="FO241" s="55"/>
      <c r="FP241" s="55"/>
      <c r="FQ241" s="55"/>
      <c r="FR241" s="55"/>
      <c r="FS241" s="55"/>
      <c r="FT241" s="55"/>
      <c r="FU241" s="55"/>
      <c r="FV241" s="55"/>
      <c r="FW241" s="55"/>
      <c r="FX241" s="55"/>
      <c r="FY241" s="55"/>
      <c r="FZ241" s="55"/>
      <c r="GA241" s="55"/>
      <c r="GB241" s="55"/>
      <c r="GC241" s="55"/>
      <c r="GD241" s="55"/>
      <c r="GE241" s="55"/>
      <c r="GF241" s="55"/>
      <c r="GG241" s="55"/>
      <c r="GH241" s="55"/>
      <c r="GI241" s="55"/>
      <c r="GJ241" s="55"/>
      <c r="GK241" s="55"/>
      <c r="GL241" s="55"/>
      <c r="GM241" s="55"/>
      <c r="GN241" s="55"/>
      <c r="GO241" s="55"/>
      <c r="GP241" s="55"/>
      <c r="GQ241" s="55"/>
      <c r="GR241" s="55"/>
      <c r="GS241" s="55"/>
      <c r="GT241" s="55"/>
      <c r="GU241" s="55"/>
      <c r="GV241" s="55"/>
      <c r="GW241" s="55"/>
      <c r="GX241" s="55"/>
      <c r="GY241" s="55"/>
      <c r="GZ241" s="55"/>
      <c r="HA241" s="55"/>
      <c r="HB241" s="55"/>
      <c r="HC241" s="55"/>
      <c r="HD241" s="55"/>
      <c r="HE241" s="55"/>
      <c r="HF241" s="55"/>
      <c r="HG241" s="55"/>
      <c r="HH241" s="55"/>
      <c r="HI241" s="55"/>
      <c r="HJ241" s="55"/>
      <c r="HK241" s="55"/>
      <c r="HL241" s="55"/>
      <c r="HM241" s="55"/>
      <c r="HN241" s="55"/>
      <c r="HO241" s="55"/>
      <c r="HP241" s="55"/>
      <c r="HQ241" s="55"/>
      <c r="HR241" s="55"/>
      <c r="HS241" s="55"/>
      <c r="HT241" s="55"/>
      <c r="HU241" s="55"/>
      <c r="HV241" s="55"/>
      <c r="HW241" s="55"/>
      <c r="HX241" s="55"/>
      <c r="HY241" s="55"/>
      <c r="HZ241" s="55"/>
      <c r="IA241" s="55"/>
      <c r="IB241" s="55"/>
      <c r="IC241" s="55"/>
      <c r="ID241" s="55"/>
      <c r="IE241" s="55"/>
      <c r="IF241" s="55"/>
      <c r="IG241" s="55"/>
      <c r="IH241" s="55"/>
      <c r="II241" s="55"/>
      <c r="IJ241" s="55"/>
      <c r="IK241" s="55"/>
      <c r="IL241" s="55"/>
      <c r="IM241" s="55"/>
      <c r="IN241" s="55"/>
      <c r="IO241" s="55"/>
      <c r="IP241" s="55"/>
      <c r="IQ241" s="55"/>
      <c r="IR241" s="55"/>
      <c r="IS241" s="55"/>
      <c r="IT241" s="55"/>
      <c r="IU241" s="55"/>
      <c r="IV241" s="55"/>
      <c r="IW241" s="55"/>
    </row>
    <row r="242" spans="1:257" ht="13.5" customHeight="1">
      <c r="A242" s="54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D242" s="55"/>
      <c r="EE242" s="55"/>
      <c r="EF242" s="55"/>
      <c r="EG242" s="55"/>
      <c r="EH242" s="55"/>
      <c r="EI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K242" s="55"/>
      <c r="FL242" s="55"/>
      <c r="FM242" s="55"/>
      <c r="FN242" s="55"/>
      <c r="FO242" s="55"/>
      <c r="FP242" s="55"/>
      <c r="FQ242" s="55"/>
      <c r="FR242" s="55"/>
      <c r="FS242" s="55"/>
      <c r="FT242" s="55"/>
      <c r="FU242" s="55"/>
      <c r="FV242" s="55"/>
      <c r="FW242" s="55"/>
      <c r="FX242" s="55"/>
      <c r="FY242" s="55"/>
      <c r="FZ242" s="55"/>
      <c r="GA242" s="55"/>
      <c r="GB242" s="55"/>
      <c r="GC242" s="55"/>
      <c r="GD242" s="55"/>
      <c r="GE242" s="55"/>
      <c r="GF242" s="55"/>
      <c r="GG242" s="55"/>
      <c r="GH242" s="55"/>
      <c r="GI242" s="55"/>
      <c r="GJ242" s="55"/>
      <c r="GK242" s="55"/>
      <c r="GL242" s="55"/>
      <c r="GM242" s="55"/>
      <c r="GN242" s="55"/>
      <c r="GO242" s="55"/>
      <c r="GP242" s="55"/>
      <c r="GQ242" s="55"/>
      <c r="GR242" s="55"/>
      <c r="GS242" s="55"/>
      <c r="GT242" s="55"/>
      <c r="GU242" s="55"/>
      <c r="GV242" s="55"/>
      <c r="GW242" s="55"/>
      <c r="GX242" s="55"/>
      <c r="GY242" s="55"/>
      <c r="GZ242" s="55"/>
      <c r="HA242" s="55"/>
      <c r="HB242" s="55"/>
      <c r="HC242" s="55"/>
      <c r="HD242" s="55"/>
      <c r="HE242" s="55"/>
      <c r="HF242" s="55"/>
      <c r="HG242" s="55"/>
      <c r="HH242" s="55"/>
      <c r="HI242" s="55"/>
      <c r="HJ242" s="55"/>
      <c r="HK242" s="55"/>
      <c r="HL242" s="55"/>
      <c r="HM242" s="55"/>
      <c r="HN242" s="55"/>
      <c r="HO242" s="55"/>
      <c r="HP242" s="55"/>
      <c r="HQ242" s="55"/>
      <c r="HR242" s="55"/>
      <c r="HS242" s="55"/>
      <c r="HT242" s="55"/>
      <c r="HU242" s="55"/>
      <c r="HV242" s="55"/>
      <c r="HW242" s="55"/>
      <c r="HX242" s="55"/>
      <c r="HY242" s="55"/>
      <c r="HZ242" s="55"/>
      <c r="IA242" s="55"/>
      <c r="IB242" s="55"/>
      <c r="IC242" s="55"/>
      <c r="ID242" s="55"/>
      <c r="IE242" s="55"/>
      <c r="IF242" s="55"/>
      <c r="IG242" s="55"/>
      <c r="IH242" s="55"/>
      <c r="II242" s="55"/>
      <c r="IJ242" s="55"/>
      <c r="IK242" s="55"/>
      <c r="IL242" s="55"/>
      <c r="IM242" s="55"/>
      <c r="IN242" s="55"/>
      <c r="IO242" s="55"/>
      <c r="IP242" s="55"/>
      <c r="IQ242" s="55"/>
      <c r="IR242" s="55"/>
      <c r="IS242" s="55"/>
      <c r="IT242" s="55"/>
      <c r="IU242" s="55"/>
      <c r="IV242" s="55"/>
      <c r="IW242" s="55"/>
    </row>
    <row r="243" spans="1:257" ht="13.5" customHeight="1">
      <c r="A243" s="54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55"/>
      <c r="FU243" s="55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X243" s="55"/>
      <c r="GY243" s="55"/>
      <c r="GZ243" s="55"/>
      <c r="HA243" s="55"/>
      <c r="HB243" s="55"/>
      <c r="HC243" s="55"/>
      <c r="HD243" s="55"/>
      <c r="HE243" s="55"/>
      <c r="HF243" s="55"/>
      <c r="HG243" s="55"/>
      <c r="HH243" s="55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55"/>
      <c r="II243" s="55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</row>
    <row r="244" spans="1:257" ht="13.5" customHeight="1">
      <c r="A244" s="54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D244" s="55"/>
      <c r="EE244" s="55"/>
      <c r="EF244" s="55"/>
      <c r="EG244" s="55"/>
      <c r="EH244" s="55"/>
      <c r="EI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K244" s="55"/>
      <c r="FL244" s="55"/>
      <c r="FM244" s="55"/>
      <c r="FN244" s="55"/>
      <c r="FO244" s="55"/>
      <c r="FP244" s="55"/>
      <c r="FQ244" s="55"/>
      <c r="FR244" s="55"/>
      <c r="FS244" s="55"/>
      <c r="FT244" s="55"/>
      <c r="FU244" s="55"/>
      <c r="FV244" s="55"/>
      <c r="FW244" s="55"/>
      <c r="FX244" s="55"/>
      <c r="FY244" s="55"/>
      <c r="FZ244" s="55"/>
      <c r="GA244" s="55"/>
      <c r="GB244" s="55"/>
      <c r="GC244" s="55"/>
      <c r="GD244" s="55"/>
      <c r="GE244" s="55"/>
      <c r="GF244" s="55"/>
      <c r="GG244" s="55"/>
      <c r="GH244" s="55"/>
      <c r="GI244" s="55"/>
      <c r="GJ244" s="55"/>
      <c r="GK244" s="55"/>
      <c r="GL244" s="55"/>
      <c r="GM244" s="55"/>
      <c r="GN244" s="55"/>
      <c r="GO244" s="55"/>
      <c r="GP244" s="55"/>
      <c r="GQ244" s="55"/>
      <c r="GR244" s="55"/>
      <c r="GS244" s="55"/>
      <c r="GT244" s="55"/>
      <c r="GU244" s="55"/>
      <c r="GV244" s="55"/>
      <c r="GW244" s="55"/>
      <c r="GX244" s="55"/>
      <c r="GY244" s="55"/>
      <c r="GZ244" s="55"/>
      <c r="HA244" s="55"/>
      <c r="HB244" s="55"/>
      <c r="HC244" s="55"/>
      <c r="HD244" s="55"/>
      <c r="HE244" s="55"/>
      <c r="HF244" s="55"/>
      <c r="HG244" s="55"/>
      <c r="HH244" s="55"/>
      <c r="HI244" s="55"/>
      <c r="HJ244" s="55"/>
      <c r="HK244" s="55"/>
      <c r="HL244" s="55"/>
      <c r="HM244" s="55"/>
      <c r="HN244" s="55"/>
      <c r="HO244" s="55"/>
      <c r="HP244" s="55"/>
      <c r="HQ244" s="55"/>
      <c r="HR244" s="55"/>
      <c r="HS244" s="55"/>
      <c r="HT244" s="55"/>
      <c r="HU244" s="55"/>
      <c r="HV244" s="55"/>
      <c r="HW244" s="55"/>
      <c r="HX244" s="55"/>
      <c r="HY244" s="55"/>
      <c r="HZ244" s="55"/>
      <c r="IA244" s="55"/>
      <c r="IB244" s="55"/>
      <c r="IC244" s="55"/>
      <c r="ID244" s="55"/>
      <c r="IE244" s="55"/>
      <c r="IF244" s="55"/>
      <c r="IG244" s="55"/>
      <c r="IH244" s="55"/>
      <c r="II244" s="55"/>
      <c r="IJ244" s="55"/>
      <c r="IK244" s="55"/>
      <c r="IL244" s="55"/>
      <c r="IM244" s="55"/>
      <c r="IN244" s="55"/>
      <c r="IO244" s="55"/>
      <c r="IP244" s="55"/>
      <c r="IQ244" s="55"/>
      <c r="IR244" s="55"/>
      <c r="IS244" s="55"/>
      <c r="IT244" s="55"/>
      <c r="IU244" s="55"/>
      <c r="IV244" s="55"/>
      <c r="IW244" s="55"/>
    </row>
    <row r="245" spans="1:257" ht="13.5" customHeight="1">
      <c r="A245" s="54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D245" s="55"/>
      <c r="EE245" s="55"/>
      <c r="EF245" s="55"/>
      <c r="EG245" s="55"/>
      <c r="EH245" s="55"/>
      <c r="EI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K245" s="55"/>
      <c r="FL245" s="55"/>
      <c r="FM245" s="55"/>
      <c r="FN245" s="55"/>
      <c r="FO245" s="55"/>
      <c r="FP245" s="55"/>
      <c r="FQ245" s="55"/>
      <c r="FR245" s="55"/>
      <c r="FS245" s="55"/>
      <c r="FT245" s="55"/>
      <c r="FU245" s="55"/>
      <c r="FV245" s="55"/>
      <c r="FW245" s="55"/>
      <c r="FX245" s="55"/>
      <c r="FY245" s="55"/>
      <c r="FZ245" s="55"/>
      <c r="GA245" s="55"/>
      <c r="GB245" s="55"/>
      <c r="GC245" s="55"/>
      <c r="GD245" s="55"/>
      <c r="GE245" s="55"/>
      <c r="GF245" s="55"/>
      <c r="GG245" s="55"/>
      <c r="GH245" s="55"/>
      <c r="GI245" s="55"/>
      <c r="GJ245" s="55"/>
      <c r="GK245" s="55"/>
      <c r="GL245" s="55"/>
      <c r="GM245" s="55"/>
      <c r="GN245" s="55"/>
      <c r="GO245" s="55"/>
      <c r="GP245" s="55"/>
      <c r="GQ245" s="55"/>
      <c r="GR245" s="55"/>
      <c r="GS245" s="55"/>
      <c r="GT245" s="55"/>
      <c r="GU245" s="55"/>
      <c r="GV245" s="55"/>
      <c r="GW245" s="55"/>
      <c r="GX245" s="55"/>
      <c r="GY245" s="55"/>
      <c r="GZ245" s="55"/>
      <c r="HA245" s="55"/>
      <c r="HB245" s="55"/>
      <c r="HC245" s="55"/>
      <c r="HD245" s="55"/>
      <c r="HE245" s="55"/>
      <c r="HF245" s="55"/>
      <c r="HG245" s="55"/>
      <c r="HH245" s="55"/>
      <c r="HI245" s="55"/>
      <c r="HJ245" s="55"/>
      <c r="HK245" s="55"/>
      <c r="HL245" s="55"/>
      <c r="HM245" s="55"/>
      <c r="HN245" s="55"/>
      <c r="HO245" s="55"/>
      <c r="HP245" s="55"/>
      <c r="HQ245" s="55"/>
      <c r="HR245" s="55"/>
      <c r="HS245" s="55"/>
      <c r="HT245" s="55"/>
      <c r="HU245" s="55"/>
      <c r="HV245" s="55"/>
      <c r="HW245" s="55"/>
      <c r="HX245" s="55"/>
      <c r="HY245" s="55"/>
      <c r="HZ245" s="55"/>
      <c r="IA245" s="55"/>
      <c r="IB245" s="55"/>
      <c r="IC245" s="55"/>
      <c r="ID245" s="55"/>
      <c r="IE245" s="55"/>
      <c r="IF245" s="55"/>
      <c r="IG245" s="55"/>
      <c r="IH245" s="55"/>
      <c r="II245" s="55"/>
      <c r="IJ245" s="55"/>
      <c r="IK245" s="55"/>
      <c r="IL245" s="55"/>
      <c r="IM245" s="55"/>
      <c r="IN245" s="55"/>
      <c r="IO245" s="55"/>
      <c r="IP245" s="55"/>
      <c r="IQ245" s="55"/>
      <c r="IR245" s="55"/>
      <c r="IS245" s="55"/>
      <c r="IT245" s="55"/>
      <c r="IU245" s="55"/>
      <c r="IV245" s="55"/>
      <c r="IW245" s="55"/>
    </row>
    <row r="246" spans="1:257" ht="13.5" customHeight="1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D246" s="55"/>
      <c r="EE246" s="55"/>
      <c r="EF246" s="55"/>
      <c r="EG246" s="55"/>
      <c r="EH246" s="55"/>
      <c r="EI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K246" s="55"/>
      <c r="FL246" s="55"/>
      <c r="FM246" s="55"/>
      <c r="FN246" s="55"/>
      <c r="FO246" s="55"/>
      <c r="FP246" s="55"/>
      <c r="FQ246" s="55"/>
      <c r="FR246" s="55"/>
      <c r="FS246" s="55"/>
      <c r="FT246" s="55"/>
      <c r="FU246" s="55"/>
      <c r="FV246" s="55"/>
      <c r="FW246" s="55"/>
      <c r="FX246" s="55"/>
      <c r="FY246" s="55"/>
      <c r="FZ246" s="55"/>
      <c r="GA246" s="55"/>
      <c r="GB246" s="55"/>
      <c r="GC246" s="55"/>
      <c r="GD246" s="55"/>
      <c r="GE246" s="55"/>
      <c r="GF246" s="55"/>
      <c r="GG246" s="55"/>
      <c r="GH246" s="55"/>
      <c r="GI246" s="55"/>
      <c r="GJ246" s="55"/>
      <c r="GK246" s="55"/>
      <c r="GL246" s="55"/>
      <c r="GM246" s="55"/>
      <c r="GN246" s="55"/>
      <c r="GO246" s="55"/>
      <c r="GP246" s="55"/>
      <c r="GQ246" s="55"/>
      <c r="GR246" s="55"/>
      <c r="GS246" s="55"/>
      <c r="GT246" s="55"/>
      <c r="GU246" s="55"/>
      <c r="GV246" s="55"/>
      <c r="GW246" s="55"/>
      <c r="GX246" s="55"/>
      <c r="GY246" s="55"/>
      <c r="GZ246" s="55"/>
      <c r="HA246" s="55"/>
      <c r="HB246" s="55"/>
      <c r="HC246" s="55"/>
      <c r="HD246" s="55"/>
      <c r="HE246" s="55"/>
      <c r="HF246" s="55"/>
      <c r="HG246" s="55"/>
      <c r="HH246" s="55"/>
      <c r="HI246" s="55"/>
      <c r="HJ246" s="55"/>
      <c r="HK246" s="55"/>
      <c r="HL246" s="55"/>
      <c r="HM246" s="55"/>
      <c r="HN246" s="55"/>
      <c r="HO246" s="55"/>
      <c r="HP246" s="55"/>
      <c r="HQ246" s="55"/>
      <c r="HR246" s="55"/>
      <c r="HS246" s="55"/>
      <c r="HT246" s="55"/>
      <c r="HU246" s="55"/>
      <c r="HV246" s="55"/>
      <c r="HW246" s="55"/>
      <c r="HX246" s="55"/>
      <c r="HY246" s="55"/>
      <c r="HZ246" s="55"/>
      <c r="IA246" s="55"/>
      <c r="IB246" s="55"/>
      <c r="IC246" s="55"/>
      <c r="ID246" s="55"/>
      <c r="IE246" s="55"/>
      <c r="IF246" s="55"/>
      <c r="IG246" s="55"/>
      <c r="IH246" s="55"/>
      <c r="II246" s="55"/>
      <c r="IJ246" s="55"/>
      <c r="IK246" s="55"/>
      <c r="IL246" s="55"/>
      <c r="IM246" s="55"/>
      <c r="IN246" s="55"/>
      <c r="IO246" s="55"/>
      <c r="IP246" s="55"/>
      <c r="IQ246" s="55"/>
      <c r="IR246" s="55"/>
      <c r="IS246" s="55"/>
      <c r="IT246" s="55"/>
      <c r="IU246" s="55"/>
      <c r="IV246" s="55"/>
      <c r="IW246" s="55"/>
    </row>
    <row r="247" spans="1:257" ht="13.5" customHeight="1">
      <c r="A247" s="54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D247" s="55"/>
      <c r="EE247" s="55"/>
      <c r="EF247" s="55"/>
      <c r="EG247" s="55"/>
      <c r="EH247" s="55"/>
      <c r="EI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K247" s="55"/>
      <c r="FL247" s="55"/>
      <c r="FM247" s="55"/>
      <c r="FN247" s="55"/>
      <c r="FO247" s="55"/>
      <c r="FP247" s="55"/>
      <c r="FQ247" s="55"/>
      <c r="FR247" s="55"/>
      <c r="FS247" s="55"/>
      <c r="FT247" s="55"/>
      <c r="FU247" s="55"/>
      <c r="FV247" s="55"/>
      <c r="FW247" s="55"/>
      <c r="FX247" s="55"/>
      <c r="FY247" s="55"/>
      <c r="FZ247" s="55"/>
      <c r="GA247" s="55"/>
      <c r="GB247" s="55"/>
      <c r="GC247" s="55"/>
      <c r="GD247" s="55"/>
      <c r="GE247" s="55"/>
      <c r="GF247" s="55"/>
      <c r="GG247" s="55"/>
      <c r="GH247" s="55"/>
      <c r="GI247" s="55"/>
      <c r="GJ247" s="55"/>
      <c r="GK247" s="55"/>
      <c r="GL247" s="55"/>
      <c r="GM247" s="55"/>
      <c r="GN247" s="55"/>
      <c r="GO247" s="55"/>
      <c r="GP247" s="55"/>
      <c r="GQ247" s="55"/>
      <c r="GR247" s="55"/>
      <c r="GS247" s="55"/>
      <c r="GT247" s="55"/>
      <c r="GU247" s="55"/>
      <c r="GV247" s="55"/>
      <c r="GW247" s="55"/>
      <c r="GX247" s="55"/>
      <c r="GY247" s="55"/>
      <c r="GZ247" s="55"/>
      <c r="HA247" s="55"/>
      <c r="HB247" s="55"/>
      <c r="HC247" s="55"/>
      <c r="HD247" s="55"/>
      <c r="HE247" s="55"/>
      <c r="HF247" s="55"/>
      <c r="HG247" s="55"/>
      <c r="HH247" s="55"/>
      <c r="HI247" s="55"/>
      <c r="HJ247" s="55"/>
      <c r="HK247" s="55"/>
      <c r="HL247" s="55"/>
      <c r="HM247" s="55"/>
      <c r="HN247" s="55"/>
      <c r="HO247" s="55"/>
      <c r="HP247" s="55"/>
      <c r="HQ247" s="55"/>
      <c r="HR247" s="55"/>
      <c r="HS247" s="55"/>
      <c r="HT247" s="55"/>
      <c r="HU247" s="55"/>
      <c r="HV247" s="55"/>
      <c r="HW247" s="55"/>
      <c r="HX247" s="55"/>
      <c r="HY247" s="55"/>
      <c r="HZ247" s="55"/>
      <c r="IA247" s="55"/>
      <c r="IB247" s="55"/>
      <c r="IC247" s="55"/>
      <c r="ID247" s="55"/>
      <c r="IE247" s="55"/>
      <c r="IF247" s="55"/>
      <c r="IG247" s="55"/>
      <c r="IH247" s="55"/>
      <c r="II247" s="55"/>
      <c r="IJ247" s="55"/>
      <c r="IK247" s="55"/>
      <c r="IL247" s="55"/>
      <c r="IM247" s="55"/>
      <c r="IN247" s="55"/>
      <c r="IO247" s="55"/>
      <c r="IP247" s="55"/>
      <c r="IQ247" s="55"/>
      <c r="IR247" s="55"/>
      <c r="IS247" s="55"/>
      <c r="IT247" s="55"/>
      <c r="IU247" s="55"/>
      <c r="IV247" s="55"/>
      <c r="IW247" s="55"/>
    </row>
    <row r="248" spans="1:257" ht="13.5" customHeight="1">
      <c r="A248" s="54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D248" s="55"/>
      <c r="EE248" s="55"/>
      <c r="EF248" s="55"/>
      <c r="EG248" s="55"/>
      <c r="EH248" s="55"/>
      <c r="EI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K248" s="55"/>
      <c r="FL248" s="55"/>
      <c r="FM248" s="55"/>
      <c r="FN248" s="55"/>
      <c r="FO248" s="55"/>
      <c r="FP248" s="55"/>
      <c r="FQ248" s="55"/>
      <c r="FR248" s="55"/>
      <c r="FS248" s="55"/>
      <c r="FT248" s="55"/>
      <c r="FU248" s="55"/>
      <c r="FV248" s="55"/>
      <c r="FW248" s="55"/>
      <c r="FX248" s="55"/>
      <c r="FY248" s="55"/>
      <c r="FZ248" s="55"/>
      <c r="GA248" s="55"/>
      <c r="GB248" s="55"/>
      <c r="GC248" s="55"/>
      <c r="GD248" s="55"/>
      <c r="GE248" s="55"/>
      <c r="GF248" s="55"/>
      <c r="GG248" s="55"/>
      <c r="GH248" s="55"/>
      <c r="GI248" s="55"/>
      <c r="GJ248" s="55"/>
      <c r="GK248" s="55"/>
      <c r="GL248" s="55"/>
      <c r="GM248" s="55"/>
      <c r="GN248" s="55"/>
      <c r="GO248" s="55"/>
      <c r="GP248" s="55"/>
      <c r="GQ248" s="55"/>
      <c r="GR248" s="55"/>
      <c r="GS248" s="55"/>
      <c r="GT248" s="55"/>
      <c r="GU248" s="55"/>
      <c r="GV248" s="55"/>
      <c r="GW248" s="55"/>
      <c r="GX248" s="55"/>
      <c r="GY248" s="55"/>
      <c r="GZ248" s="55"/>
      <c r="HA248" s="55"/>
      <c r="HB248" s="55"/>
      <c r="HC248" s="55"/>
      <c r="HD248" s="55"/>
      <c r="HE248" s="55"/>
      <c r="HF248" s="55"/>
      <c r="HG248" s="55"/>
      <c r="HH248" s="55"/>
      <c r="HI248" s="55"/>
      <c r="HJ248" s="55"/>
      <c r="HK248" s="55"/>
      <c r="HL248" s="55"/>
      <c r="HM248" s="55"/>
      <c r="HN248" s="55"/>
      <c r="HO248" s="55"/>
      <c r="HP248" s="55"/>
      <c r="HQ248" s="55"/>
      <c r="HR248" s="55"/>
      <c r="HS248" s="55"/>
      <c r="HT248" s="55"/>
      <c r="HU248" s="55"/>
      <c r="HV248" s="55"/>
      <c r="HW248" s="55"/>
      <c r="HX248" s="55"/>
      <c r="HY248" s="55"/>
      <c r="HZ248" s="55"/>
      <c r="IA248" s="55"/>
      <c r="IB248" s="55"/>
      <c r="IC248" s="55"/>
      <c r="ID248" s="55"/>
      <c r="IE248" s="55"/>
      <c r="IF248" s="55"/>
      <c r="IG248" s="55"/>
      <c r="IH248" s="55"/>
      <c r="II248" s="55"/>
      <c r="IJ248" s="55"/>
      <c r="IK248" s="55"/>
      <c r="IL248" s="55"/>
      <c r="IM248" s="55"/>
      <c r="IN248" s="55"/>
      <c r="IO248" s="55"/>
      <c r="IP248" s="55"/>
      <c r="IQ248" s="55"/>
      <c r="IR248" s="55"/>
      <c r="IS248" s="55"/>
      <c r="IT248" s="55"/>
      <c r="IU248" s="55"/>
      <c r="IV248" s="55"/>
      <c r="IW248" s="55"/>
    </row>
    <row r="249" spans="1:257" ht="13.5" customHeight="1">
      <c r="A249" s="54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D249" s="55"/>
      <c r="EE249" s="55"/>
      <c r="EF249" s="55"/>
      <c r="EG249" s="55"/>
      <c r="EH249" s="55"/>
      <c r="EI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K249" s="55"/>
      <c r="FL249" s="55"/>
      <c r="FM249" s="55"/>
      <c r="FN249" s="55"/>
      <c r="FO249" s="55"/>
      <c r="FP249" s="55"/>
      <c r="FQ249" s="55"/>
      <c r="FR249" s="55"/>
      <c r="FS249" s="55"/>
      <c r="FT249" s="55"/>
      <c r="FU249" s="55"/>
      <c r="FV249" s="55"/>
      <c r="FW249" s="55"/>
      <c r="FX249" s="55"/>
      <c r="FY249" s="55"/>
      <c r="FZ249" s="55"/>
      <c r="GA249" s="55"/>
      <c r="GB249" s="55"/>
      <c r="GC249" s="55"/>
      <c r="GD249" s="55"/>
      <c r="GE249" s="55"/>
      <c r="GF249" s="55"/>
      <c r="GG249" s="55"/>
      <c r="GH249" s="55"/>
      <c r="GI249" s="55"/>
      <c r="GJ249" s="55"/>
      <c r="GK249" s="55"/>
      <c r="GL249" s="55"/>
      <c r="GM249" s="55"/>
      <c r="GN249" s="55"/>
      <c r="GO249" s="55"/>
      <c r="GP249" s="55"/>
      <c r="GQ249" s="55"/>
      <c r="GR249" s="55"/>
      <c r="GS249" s="55"/>
      <c r="GT249" s="55"/>
      <c r="GU249" s="55"/>
      <c r="GV249" s="55"/>
      <c r="GW249" s="55"/>
      <c r="GX249" s="55"/>
      <c r="GY249" s="55"/>
      <c r="GZ249" s="55"/>
      <c r="HA249" s="55"/>
      <c r="HB249" s="55"/>
      <c r="HC249" s="55"/>
      <c r="HD249" s="55"/>
      <c r="HE249" s="55"/>
      <c r="HF249" s="55"/>
      <c r="HG249" s="55"/>
      <c r="HH249" s="55"/>
      <c r="HI249" s="55"/>
      <c r="HJ249" s="55"/>
      <c r="HK249" s="55"/>
      <c r="HL249" s="55"/>
      <c r="HM249" s="55"/>
      <c r="HN249" s="55"/>
      <c r="HO249" s="55"/>
      <c r="HP249" s="55"/>
      <c r="HQ249" s="55"/>
      <c r="HR249" s="55"/>
      <c r="HS249" s="55"/>
      <c r="HT249" s="55"/>
      <c r="HU249" s="55"/>
      <c r="HV249" s="55"/>
      <c r="HW249" s="55"/>
      <c r="HX249" s="55"/>
      <c r="HY249" s="55"/>
      <c r="HZ249" s="55"/>
      <c r="IA249" s="55"/>
      <c r="IB249" s="55"/>
      <c r="IC249" s="55"/>
      <c r="ID249" s="55"/>
      <c r="IE249" s="55"/>
      <c r="IF249" s="55"/>
      <c r="IG249" s="55"/>
      <c r="IH249" s="55"/>
      <c r="II249" s="55"/>
      <c r="IJ249" s="55"/>
      <c r="IK249" s="55"/>
      <c r="IL249" s="55"/>
      <c r="IM249" s="55"/>
      <c r="IN249" s="55"/>
      <c r="IO249" s="55"/>
      <c r="IP249" s="55"/>
      <c r="IQ249" s="55"/>
      <c r="IR249" s="55"/>
      <c r="IS249" s="55"/>
      <c r="IT249" s="55"/>
      <c r="IU249" s="55"/>
      <c r="IV249" s="55"/>
      <c r="IW249" s="55"/>
    </row>
    <row r="250" spans="1:257" ht="13.5" customHeight="1">
      <c r="A250" s="54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D250" s="55"/>
      <c r="EE250" s="55"/>
      <c r="EF250" s="55"/>
      <c r="EG250" s="55"/>
      <c r="EH250" s="55"/>
      <c r="EI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K250" s="55"/>
      <c r="FL250" s="55"/>
      <c r="FM250" s="55"/>
      <c r="FN250" s="55"/>
      <c r="FO250" s="55"/>
      <c r="FP250" s="55"/>
      <c r="FQ250" s="55"/>
      <c r="FR250" s="55"/>
      <c r="FS250" s="55"/>
      <c r="FT250" s="55"/>
      <c r="FU250" s="55"/>
      <c r="FV250" s="55"/>
      <c r="FW250" s="55"/>
      <c r="FX250" s="55"/>
      <c r="FY250" s="55"/>
      <c r="FZ250" s="55"/>
      <c r="GA250" s="55"/>
      <c r="GB250" s="55"/>
      <c r="GC250" s="55"/>
      <c r="GD250" s="55"/>
      <c r="GE250" s="55"/>
      <c r="GF250" s="55"/>
      <c r="GG250" s="55"/>
      <c r="GH250" s="55"/>
      <c r="GI250" s="55"/>
      <c r="GJ250" s="55"/>
      <c r="GK250" s="55"/>
      <c r="GL250" s="55"/>
      <c r="GM250" s="55"/>
      <c r="GN250" s="55"/>
      <c r="GO250" s="55"/>
      <c r="GP250" s="55"/>
      <c r="GQ250" s="55"/>
      <c r="GR250" s="55"/>
      <c r="GS250" s="55"/>
      <c r="GT250" s="55"/>
      <c r="GU250" s="55"/>
      <c r="GV250" s="55"/>
      <c r="GW250" s="55"/>
      <c r="GX250" s="55"/>
      <c r="GY250" s="55"/>
      <c r="GZ250" s="55"/>
      <c r="HA250" s="55"/>
      <c r="HB250" s="55"/>
      <c r="HC250" s="55"/>
      <c r="HD250" s="55"/>
      <c r="HE250" s="55"/>
      <c r="HF250" s="55"/>
      <c r="HG250" s="55"/>
      <c r="HH250" s="55"/>
      <c r="HI250" s="55"/>
      <c r="HJ250" s="55"/>
      <c r="HK250" s="55"/>
      <c r="HL250" s="55"/>
      <c r="HM250" s="55"/>
      <c r="HN250" s="55"/>
      <c r="HO250" s="55"/>
      <c r="HP250" s="55"/>
      <c r="HQ250" s="55"/>
      <c r="HR250" s="55"/>
      <c r="HS250" s="55"/>
      <c r="HT250" s="55"/>
      <c r="HU250" s="55"/>
      <c r="HV250" s="55"/>
      <c r="HW250" s="55"/>
      <c r="HX250" s="55"/>
      <c r="HY250" s="55"/>
      <c r="HZ250" s="55"/>
      <c r="IA250" s="55"/>
      <c r="IB250" s="55"/>
      <c r="IC250" s="55"/>
      <c r="ID250" s="55"/>
      <c r="IE250" s="55"/>
      <c r="IF250" s="55"/>
      <c r="IG250" s="55"/>
      <c r="IH250" s="55"/>
      <c r="II250" s="55"/>
      <c r="IJ250" s="55"/>
      <c r="IK250" s="55"/>
      <c r="IL250" s="55"/>
      <c r="IM250" s="55"/>
      <c r="IN250" s="55"/>
      <c r="IO250" s="55"/>
      <c r="IP250" s="55"/>
      <c r="IQ250" s="55"/>
      <c r="IR250" s="55"/>
      <c r="IS250" s="55"/>
      <c r="IT250" s="55"/>
      <c r="IU250" s="55"/>
      <c r="IV250" s="55"/>
      <c r="IW250" s="55"/>
    </row>
    <row r="251" spans="1:257" ht="13.5" customHeight="1">
      <c r="A251" s="54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D251" s="55"/>
      <c r="EE251" s="55"/>
      <c r="EF251" s="55"/>
      <c r="EG251" s="55"/>
      <c r="EH251" s="55"/>
      <c r="EI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K251" s="55"/>
      <c r="FL251" s="55"/>
      <c r="FM251" s="55"/>
      <c r="FN251" s="55"/>
      <c r="FO251" s="55"/>
      <c r="FP251" s="55"/>
      <c r="FQ251" s="55"/>
      <c r="FR251" s="55"/>
      <c r="FS251" s="55"/>
      <c r="FT251" s="55"/>
      <c r="FU251" s="55"/>
      <c r="FV251" s="55"/>
      <c r="FW251" s="55"/>
      <c r="FX251" s="55"/>
      <c r="FY251" s="55"/>
      <c r="FZ251" s="55"/>
      <c r="GA251" s="55"/>
      <c r="GB251" s="55"/>
      <c r="GC251" s="55"/>
      <c r="GD251" s="55"/>
      <c r="GE251" s="55"/>
      <c r="GF251" s="55"/>
      <c r="GG251" s="55"/>
      <c r="GH251" s="55"/>
      <c r="GI251" s="55"/>
      <c r="GJ251" s="55"/>
      <c r="GK251" s="55"/>
      <c r="GL251" s="55"/>
      <c r="GM251" s="55"/>
      <c r="GN251" s="55"/>
      <c r="GO251" s="55"/>
      <c r="GP251" s="55"/>
      <c r="GQ251" s="55"/>
      <c r="GR251" s="55"/>
      <c r="GS251" s="55"/>
      <c r="GT251" s="55"/>
      <c r="GU251" s="55"/>
      <c r="GV251" s="55"/>
      <c r="GW251" s="55"/>
      <c r="GX251" s="55"/>
      <c r="GY251" s="55"/>
      <c r="GZ251" s="55"/>
      <c r="HA251" s="55"/>
      <c r="HB251" s="55"/>
      <c r="HC251" s="55"/>
      <c r="HD251" s="55"/>
      <c r="HE251" s="55"/>
      <c r="HF251" s="55"/>
      <c r="HG251" s="55"/>
      <c r="HH251" s="55"/>
      <c r="HI251" s="55"/>
      <c r="HJ251" s="55"/>
      <c r="HK251" s="55"/>
      <c r="HL251" s="55"/>
      <c r="HM251" s="55"/>
      <c r="HN251" s="55"/>
      <c r="HO251" s="55"/>
      <c r="HP251" s="55"/>
      <c r="HQ251" s="55"/>
      <c r="HR251" s="55"/>
      <c r="HS251" s="55"/>
      <c r="HT251" s="55"/>
      <c r="HU251" s="55"/>
      <c r="HV251" s="55"/>
      <c r="HW251" s="55"/>
      <c r="HX251" s="55"/>
      <c r="HY251" s="55"/>
      <c r="HZ251" s="55"/>
      <c r="IA251" s="55"/>
      <c r="IB251" s="55"/>
      <c r="IC251" s="55"/>
      <c r="ID251" s="55"/>
      <c r="IE251" s="55"/>
      <c r="IF251" s="55"/>
      <c r="IG251" s="55"/>
      <c r="IH251" s="55"/>
      <c r="II251" s="55"/>
      <c r="IJ251" s="55"/>
      <c r="IK251" s="55"/>
      <c r="IL251" s="55"/>
      <c r="IM251" s="55"/>
      <c r="IN251" s="55"/>
      <c r="IO251" s="55"/>
      <c r="IP251" s="55"/>
      <c r="IQ251" s="55"/>
      <c r="IR251" s="55"/>
      <c r="IS251" s="55"/>
      <c r="IT251" s="55"/>
      <c r="IU251" s="55"/>
      <c r="IV251" s="55"/>
      <c r="IW251" s="55"/>
    </row>
    <row r="252" spans="1:257" ht="13.5" customHeight="1">
      <c r="A252" s="54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D252" s="55"/>
      <c r="EE252" s="55"/>
      <c r="EF252" s="55"/>
      <c r="EG252" s="55"/>
      <c r="EH252" s="55"/>
      <c r="EI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K252" s="55"/>
      <c r="FL252" s="55"/>
      <c r="FM252" s="55"/>
      <c r="FN252" s="55"/>
      <c r="FO252" s="55"/>
      <c r="FP252" s="55"/>
      <c r="FQ252" s="55"/>
      <c r="FR252" s="55"/>
      <c r="FS252" s="55"/>
      <c r="FT252" s="55"/>
      <c r="FU252" s="55"/>
      <c r="FV252" s="55"/>
      <c r="FW252" s="55"/>
      <c r="FX252" s="55"/>
      <c r="FY252" s="55"/>
      <c r="FZ252" s="55"/>
      <c r="GA252" s="55"/>
      <c r="GB252" s="55"/>
      <c r="GC252" s="55"/>
      <c r="GD252" s="55"/>
      <c r="GE252" s="55"/>
      <c r="GF252" s="55"/>
      <c r="GG252" s="55"/>
      <c r="GH252" s="55"/>
      <c r="GI252" s="55"/>
      <c r="GJ252" s="55"/>
      <c r="GK252" s="55"/>
      <c r="GL252" s="55"/>
      <c r="GM252" s="55"/>
      <c r="GN252" s="55"/>
      <c r="GO252" s="55"/>
      <c r="GP252" s="55"/>
      <c r="GQ252" s="55"/>
      <c r="GR252" s="55"/>
      <c r="GS252" s="55"/>
      <c r="GT252" s="55"/>
      <c r="GU252" s="55"/>
      <c r="GV252" s="55"/>
      <c r="GW252" s="55"/>
      <c r="GX252" s="55"/>
      <c r="GY252" s="55"/>
      <c r="GZ252" s="55"/>
      <c r="HA252" s="55"/>
      <c r="HB252" s="55"/>
      <c r="HC252" s="55"/>
      <c r="HD252" s="55"/>
      <c r="HE252" s="55"/>
      <c r="HF252" s="55"/>
      <c r="HG252" s="55"/>
      <c r="HH252" s="55"/>
      <c r="HI252" s="55"/>
      <c r="HJ252" s="55"/>
      <c r="HK252" s="55"/>
      <c r="HL252" s="55"/>
      <c r="HM252" s="55"/>
      <c r="HN252" s="55"/>
      <c r="HO252" s="55"/>
      <c r="HP252" s="55"/>
      <c r="HQ252" s="55"/>
      <c r="HR252" s="55"/>
      <c r="HS252" s="55"/>
      <c r="HT252" s="55"/>
      <c r="HU252" s="55"/>
      <c r="HV252" s="55"/>
      <c r="HW252" s="55"/>
      <c r="HX252" s="55"/>
      <c r="HY252" s="55"/>
      <c r="HZ252" s="55"/>
      <c r="IA252" s="55"/>
      <c r="IB252" s="55"/>
      <c r="IC252" s="55"/>
      <c r="ID252" s="55"/>
      <c r="IE252" s="55"/>
      <c r="IF252" s="55"/>
      <c r="IG252" s="55"/>
      <c r="IH252" s="55"/>
      <c r="II252" s="55"/>
      <c r="IJ252" s="55"/>
      <c r="IK252" s="55"/>
      <c r="IL252" s="55"/>
      <c r="IM252" s="55"/>
      <c r="IN252" s="55"/>
      <c r="IO252" s="55"/>
      <c r="IP252" s="55"/>
      <c r="IQ252" s="55"/>
      <c r="IR252" s="55"/>
      <c r="IS252" s="55"/>
      <c r="IT252" s="55"/>
      <c r="IU252" s="55"/>
      <c r="IV252" s="55"/>
      <c r="IW252" s="55"/>
    </row>
    <row r="253" spans="1:257" ht="13.5" customHeight="1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D253" s="55"/>
      <c r="EE253" s="55"/>
      <c r="EF253" s="55"/>
      <c r="EG253" s="55"/>
      <c r="EH253" s="55"/>
      <c r="EI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K253" s="55"/>
      <c r="FL253" s="55"/>
      <c r="FM253" s="55"/>
      <c r="FN253" s="55"/>
      <c r="FO253" s="55"/>
      <c r="FP253" s="55"/>
      <c r="FQ253" s="55"/>
      <c r="FR253" s="55"/>
      <c r="FS253" s="55"/>
      <c r="FT253" s="55"/>
      <c r="FU253" s="55"/>
      <c r="FV253" s="55"/>
      <c r="FW253" s="55"/>
      <c r="FX253" s="55"/>
      <c r="FY253" s="55"/>
      <c r="FZ253" s="55"/>
      <c r="GA253" s="55"/>
      <c r="GB253" s="55"/>
      <c r="GC253" s="55"/>
      <c r="GD253" s="55"/>
      <c r="GE253" s="55"/>
      <c r="GF253" s="55"/>
      <c r="GG253" s="55"/>
      <c r="GH253" s="55"/>
      <c r="GI253" s="55"/>
      <c r="GJ253" s="55"/>
      <c r="GK253" s="55"/>
      <c r="GL253" s="55"/>
      <c r="GM253" s="55"/>
      <c r="GN253" s="55"/>
      <c r="GO253" s="55"/>
      <c r="GP253" s="55"/>
      <c r="GQ253" s="55"/>
      <c r="GR253" s="55"/>
      <c r="GS253" s="55"/>
      <c r="GT253" s="55"/>
      <c r="GU253" s="55"/>
      <c r="GV253" s="55"/>
      <c r="GW253" s="55"/>
      <c r="GX253" s="55"/>
      <c r="GY253" s="55"/>
      <c r="GZ253" s="55"/>
      <c r="HA253" s="55"/>
      <c r="HB253" s="55"/>
      <c r="HC253" s="55"/>
      <c r="HD253" s="55"/>
      <c r="HE253" s="55"/>
      <c r="HF253" s="55"/>
      <c r="HG253" s="55"/>
      <c r="HH253" s="55"/>
      <c r="HI253" s="55"/>
      <c r="HJ253" s="55"/>
      <c r="HK253" s="55"/>
      <c r="HL253" s="55"/>
      <c r="HM253" s="55"/>
      <c r="HN253" s="55"/>
      <c r="HO253" s="55"/>
      <c r="HP253" s="55"/>
      <c r="HQ253" s="55"/>
      <c r="HR253" s="55"/>
      <c r="HS253" s="55"/>
      <c r="HT253" s="55"/>
      <c r="HU253" s="55"/>
      <c r="HV253" s="55"/>
      <c r="HW253" s="55"/>
      <c r="HX253" s="55"/>
      <c r="HY253" s="55"/>
      <c r="HZ253" s="55"/>
      <c r="IA253" s="55"/>
      <c r="IB253" s="55"/>
      <c r="IC253" s="55"/>
      <c r="ID253" s="55"/>
      <c r="IE253" s="55"/>
      <c r="IF253" s="55"/>
      <c r="IG253" s="55"/>
      <c r="IH253" s="55"/>
      <c r="II253" s="55"/>
      <c r="IJ253" s="55"/>
      <c r="IK253" s="55"/>
      <c r="IL253" s="55"/>
      <c r="IM253" s="55"/>
      <c r="IN253" s="55"/>
      <c r="IO253" s="55"/>
      <c r="IP253" s="55"/>
      <c r="IQ253" s="55"/>
      <c r="IR253" s="55"/>
      <c r="IS253" s="55"/>
      <c r="IT253" s="55"/>
      <c r="IU253" s="55"/>
      <c r="IV253" s="55"/>
      <c r="IW253" s="55"/>
    </row>
    <row r="254" spans="1:257" ht="13.5" customHeight="1">
      <c r="A254" s="54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D254" s="55"/>
      <c r="EE254" s="55"/>
      <c r="EF254" s="55"/>
      <c r="EG254" s="55"/>
      <c r="EH254" s="55"/>
      <c r="EI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K254" s="55"/>
      <c r="FL254" s="55"/>
      <c r="FM254" s="55"/>
      <c r="FN254" s="55"/>
      <c r="FO254" s="55"/>
      <c r="FP254" s="55"/>
      <c r="FQ254" s="55"/>
      <c r="FR254" s="55"/>
      <c r="FS254" s="55"/>
      <c r="FT254" s="55"/>
      <c r="FU254" s="55"/>
      <c r="FV254" s="55"/>
      <c r="FW254" s="55"/>
      <c r="FX254" s="55"/>
      <c r="FY254" s="55"/>
      <c r="FZ254" s="55"/>
      <c r="GA254" s="55"/>
      <c r="GB254" s="55"/>
      <c r="GC254" s="55"/>
      <c r="GD254" s="55"/>
      <c r="GE254" s="55"/>
      <c r="GF254" s="55"/>
      <c r="GG254" s="55"/>
      <c r="GH254" s="55"/>
      <c r="GI254" s="55"/>
      <c r="GJ254" s="55"/>
      <c r="GK254" s="55"/>
      <c r="GL254" s="55"/>
      <c r="GM254" s="55"/>
      <c r="GN254" s="55"/>
      <c r="GO254" s="55"/>
      <c r="GP254" s="55"/>
      <c r="GQ254" s="55"/>
      <c r="GR254" s="55"/>
      <c r="GS254" s="55"/>
      <c r="GT254" s="55"/>
      <c r="GU254" s="55"/>
      <c r="GV254" s="55"/>
      <c r="GW254" s="55"/>
      <c r="GX254" s="55"/>
      <c r="GY254" s="55"/>
      <c r="GZ254" s="55"/>
      <c r="HA254" s="55"/>
      <c r="HB254" s="55"/>
      <c r="HC254" s="55"/>
      <c r="HD254" s="55"/>
      <c r="HE254" s="55"/>
      <c r="HF254" s="55"/>
      <c r="HG254" s="55"/>
      <c r="HH254" s="55"/>
      <c r="HI254" s="55"/>
      <c r="HJ254" s="55"/>
      <c r="HK254" s="55"/>
      <c r="HL254" s="55"/>
      <c r="HM254" s="55"/>
      <c r="HN254" s="55"/>
      <c r="HO254" s="55"/>
      <c r="HP254" s="55"/>
      <c r="HQ254" s="55"/>
      <c r="HR254" s="55"/>
      <c r="HS254" s="55"/>
      <c r="HT254" s="55"/>
      <c r="HU254" s="55"/>
      <c r="HV254" s="55"/>
      <c r="HW254" s="55"/>
      <c r="HX254" s="55"/>
      <c r="HY254" s="55"/>
      <c r="HZ254" s="55"/>
      <c r="IA254" s="55"/>
      <c r="IB254" s="55"/>
      <c r="IC254" s="55"/>
      <c r="ID254" s="55"/>
      <c r="IE254" s="55"/>
      <c r="IF254" s="55"/>
      <c r="IG254" s="55"/>
      <c r="IH254" s="55"/>
      <c r="II254" s="55"/>
      <c r="IJ254" s="55"/>
      <c r="IK254" s="55"/>
      <c r="IL254" s="55"/>
      <c r="IM254" s="55"/>
      <c r="IN254" s="55"/>
      <c r="IO254" s="55"/>
      <c r="IP254" s="55"/>
      <c r="IQ254" s="55"/>
      <c r="IR254" s="55"/>
      <c r="IS254" s="55"/>
      <c r="IT254" s="55"/>
      <c r="IU254" s="55"/>
      <c r="IV254" s="55"/>
      <c r="IW254" s="55"/>
    </row>
    <row r="255" spans="1:257" ht="13.5" customHeight="1">
      <c r="A255" s="54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D255" s="55"/>
      <c r="EE255" s="55"/>
      <c r="EF255" s="55"/>
      <c r="EG255" s="55"/>
      <c r="EH255" s="55"/>
      <c r="EI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K255" s="55"/>
      <c r="FL255" s="55"/>
      <c r="FM255" s="55"/>
      <c r="FN255" s="55"/>
      <c r="FO255" s="55"/>
      <c r="FP255" s="55"/>
      <c r="FQ255" s="55"/>
      <c r="FR255" s="55"/>
      <c r="FS255" s="55"/>
      <c r="FT255" s="55"/>
      <c r="FU255" s="55"/>
      <c r="FV255" s="55"/>
      <c r="FW255" s="55"/>
      <c r="FX255" s="55"/>
      <c r="FY255" s="55"/>
      <c r="FZ255" s="55"/>
      <c r="GA255" s="55"/>
      <c r="GB255" s="55"/>
      <c r="GC255" s="55"/>
      <c r="GD255" s="55"/>
      <c r="GE255" s="55"/>
      <c r="GF255" s="55"/>
      <c r="GG255" s="55"/>
      <c r="GH255" s="55"/>
      <c r="GI255" s="55"/>
      <c r="GJ255" s="55"/>
      <c r="GK255" s="55"/>
      <c r="GL255" s="55"/>
      <c r="GM255" s="55"/>
      <c r="GN255" s="55"/>
      <c r="GO255" s="55"/>
      <c r="GP255" s="55"/>
      <c r="GQ255" s="55"/>
      <c r="GR255" s="55"/>
      <c r="GS255" s="55"/>
      <c r="GT255" s="55"/>
      <c r="GU255" s="55"/>
      <c r="GV255" s="55"/>
      <c r="GW255" s="55"/>
      <c r="GX255" s="55"/>
      <c r="GY255" s="55"/>
      <c r="GZ255" s="55"/>
      <c r="HA255" s="55"/>
      <c r="HB255" s="55"/>
      <c r="HC255" s="55"/>
      <c r="HD255" s="55"/>
      <c r="HE255" s="55"/>
      <c r="HF255" s="55"/>
      <c r="HG255" s="55"/>
      <c r="HH255" s="55"/>
      <c r="HI255" s="55"/>
      <c r="HJ255" s="55"/>
      <c r="HK255" s="55"/>
      <c r="HL255" s="55"/>
      <c r="HM255" s="55"/>
      <c r="HN255" s="55"/>
      <c r="HO255" s="55"/>
      <c r="HP255" s="55"/>
      <c r="HQ255" s="55"/>
      <c r="HR255" s="55"/>
      <c r="HS255" s="55"/>
      <c r="HT255" s="55"/>
      <c r="HU255" s="55"/>
      <c r="HV255" s="55"/>
      <c r="HW255" s="55"/>
      <c r="HX255" s="55"/>
      <c r="HY255" s="55"/>
      <c r="HZ255" s="55"/>
      <c r="IA255" s="55"/>
      <c r="IB255" s="55"/>
      <c r="IC255" s="55"/>
      <c r="ID255" s="55"/>
      <c r="IE255" s="55"/>
      <c r="IF255" s="55"/>
      <c r="IG255" s="55"/>
      <c r="IH255" s="55"/>
      <c r="II255" s="55"/>
      <c r="IJ255" s="55"/>
      <c r="IK255" s="55"/>
      <c r="IL255" s="55"/>
      <c r="IM255" s="55"/>
      <c r="IN255" s="55"/>
      <c r="IO255" s="55"/>
      <c r="IP255" s="55"/>
      <c r="IQ255" s="55"/>
      <c r="IR255" s="55"/>
      <c r="IS255" s="55"/>
      <c r="IT255" s="55"/>
      <c r="IU255" s="55"/>
      <c r="IV255" s="55"/>
      <c r="IW255" s="55"/>
    </row>
    <row r="256" spans="1:257" ht="13.5" customHeight="1">
      <c r="A256" s="54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D256" s="55"/>
      <c r="EE256" s="55"/>
      <c r="EF256" s="55"/>
      <c r="EG256" s="55"/>
      <c r="EH256" s="55"/>
      <c r="EI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K256" s="55"/>
      <c r="FL256" s="55"/>
      <c r="FM256" s="55"/>
      <c r="FN256" s="55"/>
      <c r="FO256" s="55"/>
      <c r="FP256" s="55"/>
      <c r="FQ256" s="55"/>
      <c r="FR256" s="55"/>
      <c r="FS256" s="55"/>
      <c r="FT256" s="55"/>
      <c r="FU256" s="55"/>
      <c r="FV256" s="55"/>
      <c r="FW256" s="55"/>
      <c r="FX256" s="55"/>
      <c r="FY256" s="55"/>
      <c r="FZ256" s="55"/>
      <c r="GA256" s="55"/>
      <c r="GB256" s="55"/>
      <c r="GC256" s="55"/>
      <c r="GD256" s="55"/>
      <c r="GE256" s="55"/>
      <c r="GF256" s="55"/>
      <c r="GG256" s="55"/>
      <c r="GH256" s="55"/>
      <c r="GI256" s="55"/>
      <c r="GJ256" s="55"/>
      <c r="GK256" s="55"/>
      <c r="GL256" s="55"/>
      <c r="GM256" s="55"/>
      <c r="GN256" s="55"/>
      <c r="GO256" s="55"/>
      <c r="GP256" s="55"/>
      <c r="GQ256" s="55"/>
      <c r="GR256" s="55"/>
      <c r="GS256" s="55"/>
      <c r="GT256" s="55"/>
      <c r="GU256" s="55"/>
      <c r="GV256" s="55"/>
      <c r="GW256" s="55"/>
      <c r="GX256" s="55"/>
      <c r="GY256" s="55"/>
      <c r="GZ256" s="55"/>
      <c r="HA256" s="55"/>
      <c r="HB256" s="55"/>
      <c r="HC256" s="55"/>
      <c r="HD256" s="55"/>
      <c r="HE256" s="55"/>
      <c r="HF256" s="55"/>
      <c r="HG256" s="55"/>
      <c r="HH256" s="55"/>
      <c r="HI256" s="55"/>
      <c r="HJ256" s="55"/>
      <c r="HK256" s="55"/>
      <c r="HL256" s="55"/>
      <c r="HM256" s="55"/>
      <c r="HN256" s="55"/>
      <c r="HO256" s="55"/>
      <c r="HP256" s="55"/>
      <c r="HQ256" s="55"/>
      <c r="HR256" s="55"/>
      <c r="HS256" s="55"/>
      <c r="HT256" s="55"/>
      <c r="HU256" s="55"/>
      <c r="HV256" s="55"/>
      <c r="HW256" s="55"/>
      <c r="HX256" s="55"/>
      <c r="HY256" s="55"/>
      <c r="HZ256" s="55"/>
      <c r="IA256" s="55"/>
      <c r="IB256" s="55"/>
      <c r="IC256" s="55"/>
      <c r="ID256" s="55"/>
      <c r="IE256" s="55"/>
      <c r="IF256" s="55"/>
      <c r="IG256" s="55"/>
      <c r="IH256" s="55"/>
      <c r="II256" s="55"/>
      <c r="IJ256" s="55"/>
      <c r="IK256" s="55"/>
      <c r="IL256" s="55"/>
      <c r="IM256" s="55"/>
      <c r="IN256" s="55"/>
      <c r="IO256" s="55"/>
      <c r="IP256" s="55"/>
      <c r="IQ256" s="55"/>
      <c r="IR256" s="55"/>
      <c r="IS256" s="55"/>
      <c r="IT256" s="55"/>
      <c r="IU256" s="55"/>
      <c r="IV256" s="55"/>
      <c r="IW256" s="55"/>
    </row>
    <row r="257" spans="1:257" ht="13.5" customHeight="1">
      <c r="A257" s="54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D257" s="55"/>
      <c r="EE257" s="55"/>
      <c r="EF257" s="55"/>
      <c r="EG257" s="55"/>
      <c r="EH257" s="55"/>
      <c r="EI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K257" s="55"/>
      <c r="FL257" s="55"/>
      <c r="FM257" s="55"/>
      <c r="FN257" s="55"/>
      <c r="FO257" s="55"/>
      <c r="FP257" s="55"/>
      <c r="FQ257" s="55"/>
      <c r="FR257" s="55"/>
      <c r="FS257" s="55"/>
      <c r="FT257" s="55"/>
      <c r="FU257" s="55"/>
      <c r="FV257" s="55"/>
      <c r="FW257" s="55"/>
      <c r="FX257" s="55"/>
      <c r="FY257" s="55"/>
      <c r="FZ257" s="55"/>
      <c r="GA257" s="55"/>
      <c r="GB257" s="55"/>
      <c r="GC257" s="55"/>
      <c r="GD257" s="55"/>
      <c r="GE257" s="55"/>
      <c r="GF257" s="55"/>
      <c r="GG257" s="55"/>
      <c r="GH257" s="55"/>
      <c r="GI257" s="55"/>
      <c r="GJ257" s="55"/>
      <c r="GK257" s="55"/>
      <c r="GL257" s="55"/>
      <c r="GM257" s="55"/>
      <c r="GN257" s="55"/>
      <c r="GO257" s="55"/>
      <c r="GP257" s="55"/>
      <c r="GQ257" s="55"/>
      <c r="GR257" s="55"/>
      <c r="GS257" s="55"/>
      <c r="GT257" s="55"/>
      <c r="GU257" s="55"/>
      <c r="GV257" s="55"/>
      <c r="GW257" s="55"/>
      <c r="GX257" s="55"/>
      <c r="GY257" s="55"/>
      <c r="GZ257" s="55"/>
      <c r="HA257" s="55"/>
      <c r="HB257" s="55"/>
      <c r="HC257" s="55"/>
      <c r="HD257" s="55"/>
      <c r="HE257" s="55"/>
      <c r="HF257" s="55"/>
      <c r="HG257" s="55"/>
      <c r="HH257" s="55"/>
      <c r="HI257" s="55"/>
      <c r="HJ257" s="55"/>
      <c r="HK257" s="55"/>
      <c r="HL257" s="55"/>
      <c r="HM257" s="55"/>
      <c r="HN257" s="55"/>
      <c r="HO257" s="55"/>
      <c r="HP257" s="55"/>
      <c r="HQ257" s="55"/>
      <c r="HR257" s="55"/>
      <c r="HS257" s="55"/>
      <c r="HT257" s="55"/>
      <c r="HU257" s="55"/>
      <c r="HV257" s="55"/>
      <c r="HW257" s="55"/>
      <c r="HX257" s="55"/>
      <c r="HY257" s="55"/>
      <c r="HZ257" s="55"/>
      <c r="IA257" s="55"/>
      <c r="IB257" s="55"/>
      <c r="IC257" s="55"/>
      <c r="ID257" s="55"/>
      <c r="IE257" s="55"/>
      <c r="IF257" s="55"/>
      <c r="IG257" s="55"/>
      <c r="IH257" s="55"/>
      <c r="II257" s="55"/>
      <c r="IJ257" s="55"/>
      <c r="IK257" s="55"/>
      <c r="IL257" s="55"/>
      <c r="IM257" s="55"/>
      <c r="IN257" s="55"/>
      <c r="IO257" s="55"/>
      <c r="IP257" s="55"/>
      <c r="IQ257" s="55"/>
      <c r="IR257" s="55"/>
      <c r="IS257" s="55"/>
      <c r="IT257" s="55"/>
      <c r="IU257" s="55"/>
      <c r="IV257" s="55"/>
      <c r="IW257" s="55"/>
    </row>
    <row r="258" spans="1:257" ht="13.5" customHeight="1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D258" s="55"/>
      <c r="EE258" s="55"/>
      <c r="EF258" s="55"/>
      <c r="EG258" s="55"/>
      <c r="EH258" s="55"/>
      <c r="EI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K258" s="55"/>
      <c r="FL258" s="55"/>
      <c r="FM258" s="55"/>
      <c r="FN258" s="55"/>
      <c r="FO258" s="55"/>
      <c r="FP258" s="55"/>
      <c r="FQ258" s="55"/>
      <c r="FR258" s="55"/>
      <c r="FS258" s="55"/>
      <c r="FT258" s="55"/>
      <c r="FU258" s="55"/>
      <c r="FV258" s="55"/>
      <c r="FW258" s="55"/>
      <c r="FX258" s="55"/>
      <c r="FY258" s="55"/>
      <c r="FZ258" s="55"/>
      <c r="GA258" s="55"/>
      <c r="GB258" s="55"/>
      <c r="GC258" s="55"/>
      <c r="GD258" s="55"/>
      <c r="GE258" s="55"/>
      <c r="GF258" s="55"/>
      <c r="GG258" s="55"/>
      <c r="GH258" s="55"/>
      <c r="GI258" s="55"/>
      <c r="GJ258" s="55"/>
      <c r="GK258" s="55"/>
      <c r="GL258" s="55"/>
      <c r="GM258" s="55"/>
      <c r="GN258" s="55"/>
      <c r="GO258" s="55"/>
      <c r="GP258" s="55"/>
      <c r="GQ258" s="55"/>
      <c r="GR258" s="55"/>
      <c r="GS258" s="55"/>
      <c r="GT258" s="55"/>
      <c r="GU258" s="55"/>
      <c r="GV258" s="55"/>
      <c r="GW258" s="55"/>
      <c r="GX258" s="55"/>
      <c r="GY258" s="55"/>
      <c r="GZ258" s="55"/>
      <c r="HA258" s="55"/>
      <c r="HB258" s="55"/>
      <c r="HC258" s="55"/>
      <c r="HD258" s="55"/>
      <c r="HE258" s="55"/>
      <c r="HF258" s="55"/>
      <c r="HG258" s="55"/>
      <c r="HH258" s="55"/>
      <c r="HI258" s="55"/>
      <c r="HJ258" s="55"/>
      <c r="HK258" s="55"/>
      <c r="HL258" s="55"/>
      <c r="HM258" s="55"/>
      <c r="HN258" s="55"/>
      <c r="HO258" s="55"/>
      <c r="HP258" s="55"/>
      <c r="HQ258" s="55"/>
      <c r="HR258" s="55"/>
      <c r="HS258" s="55"/>
      <c r="HT258" s="55"/>
      <c r="HU258" s="55"/>
      <c r="HV258" s="55"/>
      <c r="HW258" s="55"/>
      <c r="HX258" s="55"/>
      <c r="HY258" s="55"/>
      <c r="HZ258" s="55"/>
      <c r="IA258" s="55"/>
      <c r="IB258" s="55"/>
      <c r="IC258" s="55"/>
      <c r="ID258" s="55"/>
      <c r="IE258" s="55"/>
      <c r="IF258" s="55"/>
      <c r="IG258" s="55"/>
      <c r="IH258" s="55"/>
      <c r="II258" s="55"/>
      <c r="IJ258" s="55"/>
      <c r="IK258" s="55"/>
      <c r="IL258" s="55"/>
      <c r="IM258" s="55"/>
      <c r="IN258" s="55"/>
      <c r="IO258" s="55"/>
      <c r="IP258" s="55"/>
      <c r="IQ258" s="55"/>
      <c r="IR258" s="55"/>
      <c r="IS258" s="55"/>
      <c r="IT258" s="55"/>
      <c r="IU258" s="55"/>
      <c r="IV258" s="55"/>
      <c r="IW258" s="55"/>
    </row>
    <row r="259" spans="1:257" ht="13.5" customHeight="1">
      <c r="A259" s="54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D259" s="55"/>
      <c r="EE259" s="55"/>
      <c r="EF259" s="55"/>
      <c r="EG259" s="55"/>
      <c r="EH259" s="55"/>
      <c r="EI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K259" s="55"/>
      <c r="FL259" s="55"/>
      <c r="FM259" s="55"/>
      <c r="FN259" s="55"/>
      <c r="FO259" s="55"/>
      <c r="FP259" s="55"/>
      <c r="FQ259" s="55"/>
      <c r="FR259" s="55"/>
      <c r="FS259" s="55"/>
      <c r="FT259" s="55"/>
      <c r="FU259" s="55"/>
      <c r="FV259" s="55"/>
      <c r="FW259" s="55"/>
      <c r="FX259" s="55"/>
      <c r="FY259" s="55"/>
      <c r="FZ259" s="55"/>
      <c r="GA259" s="55"/>
      <c r="GB259" s="55"/>
      <c r="GC259" s="55"/>
      <c r="GD259" s="55"/>
      <c r="GE259" s="55"/>
      <c r="GF259" s="55"/>
      <c r="GG259" s="55"/>
      <c r="GH259" s="55"/>
      <c r="GI259" s="55"/>
      <c r="GJ259" s="55"/>
      <c r="GK259" s="55"/>
      <c r="GL259" s="55"/>
      <c r="GM259" s="55"/>
      <c r="GN259" s="55"/>
      <c r="GO259" s="55"/>
      <c r="GP259" s="55"/>
      <c r="GQ259" s="55"/>
      <c r="GR259" s="55"/>
      <c r="GS259" s="55"/>
      <c r="GT259" s="55"/>
      <c r="GU259" s="55"/>
      <c r="GV259" s="55"/>
      <c r="GW259" s="55"/>
      <c r="GX259" s="55"/>
      <c r="GY259" s="55"/>
      <c r="GZ259" s="55"/>
      <c r="HA259" s="55"/>
      <c r="HB259" s="55"/>
      <c r="HC259" s="55"/>
      <c r="HD259" s="55"/>
      <c r="HE259" s="55"/>
      <c r="HF259" s="55"/>
      <c r="HG259" s="55"/>
      <c r="HH259" s="55"/>
      <c r="HI259" s="55"/>
      <c r="HJ259" s="55"/>
      <c r="HK259" s="55"/>
      <c r="HL259" s="55"/>
      <c r="HM259" s="55"/>
      <c r="HN259" s="55"/>
      <c r="HO259" s="55"/>
      <c r="HP259" s="55"/>
      <c r="HQ259" s="55"/>
      <c r="HR259" s="55"/>
      <c r="HS259" s="55"/>
      <c r="HT259" s="55"/>
      <c r="HU259" s="55"/>
      <c r="HV259" s="55"/>
      <c r="HW259" s="55"/>
      <c r="HX259" s="55"/>
      <c r="HY259" s="55"/>
      <c r="HZ259" s="55"/>
      <c r="IA259" s="55"/>
      <c r="IB259" s="55"/>
      <c r="IC259" s="55"/>
      <c r="ID259" s="55"/>
      <c r="IE259" s="55"/>
      <c r="IF259" s="55"/>
      <c r="IG259" s="55"/>
      <c r="IH259" s="55"/>
      <c r="II259" s="55"/>
      <c r="IJ259" s="55"/>
      <c r="IK259" s="55"/>
      <c r="IL259" s="55"/>
      <c r="IM259" s="55"/>
      <c r="IN259" s="55"/>
      <c r="IO259" s="55"/>
      <c r="IP259" s="55"/>
      <c r="IQ259" s="55"/>
      <c r="IR259" s="55"/>
      <c r="IS259" s="55"/>
      <c r="IT259" s="55"/>
      <c r="IU259" s="55"/>
      <c r="IV259" s="55"/>
      <c r="IW259" s="55"/>
    </row>
    <row r="260" spans="1:257" ht="13.5" customHeight="1">
      <c r="A260" s="54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D260" s="55"/>
      <c r="EE260" s="55"/>
      <c r="EF260" s="55"/>
      <c r="EG260" s="55"/>
      <c r="EH260" s="55"/>
      <c r="EI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K260" s="55"/>
      <c r="FL260" s="55"/>
      <c r="FM260" s="55"/>
      <c r="FN260" s="55"/>
      <c r="FO260" s="55"/>
      <c r="FP260" s="55"/>
      <c r="FQ260" s="55"/>
      <c r="FR260" s="55"/>
      <c r="FS260" s="55"/>
      <c r="FT260" s="55"/>
      <c r="FU260" s="55"/>
      <c r="FV260" s="55"/>
      <c r="FW260" s="55"/>
      <c r="FX260" s="55"/>
      <c r="FY260" s="55"/>
      <c r="FZ260" s="55"/>
      <c r="GA260" s="55"/>
      <c r="GB260" s="55"/>
      <c r="GC260" s="55"/>
      <c r="GD260" s="55"/>
      <c r="GE260" s="55"/>
      <c r="GF260" s="55"/>
      <c r="GG260" s="55"/>
      <c r="GH260" s="55"/>
      <c r="GI260" s="55"/>
      <c r="GJ260" s="55"/>
      <c r="GK260" s="55"/>
      <c r="GL260" s="55"/>
      <c r="GM260" s="55"/>
      <c r="GN260" s="55"/>
      <c r="GO260" s="55"/>
      <c r="GP260" s="55"/>
      <c r="GQ260" s="55"/>
      <c r="GR260" s="55"/>
      <c r="GS260" s="55"/>
      <c r="GT260" s="55"/>
      <c r="GU260" s="55"/>
      <c r="GV260" s="55"/>
      <c r="GW260" s="55"/>
      <c r="GX260" s="55"/>
      <c r="GY260" s="55"/>
      <c r="GZ260" s="55"/>
      <c r="HA260" s="55"/>
      <c r="HB260" s="55"/>
      <c r="HC260" s="55"/>
      <c r="HD260" s="55"/>
      <c r="HE260" s="55"/>
      <c r="HF260" s="55"/>
      <c r="HG260" s="55"/>
      <c r="HH260" s="55"/>
      <c r="HI260" s="55"/>
      <c r="HJ260" s="55"/>
      <c r="HK260" s="55"/>
      <c r="HL260" s="55"/>
      <c r="HM260" s="55"/>
      <c r="HN260" s="55"/>
      <c r="HO260" s="55"/>
      <c r="HP260" s="55"/>
      <c r="HQ260" s="55"/>
      <c r="HR260" s="55"/>
      <c r="HS260" s="55"/>
      <c r="HT260" s="55"/>
      <c r="HU260" s="55"/>
      <c r="HV260" s="55"/>
      <c r="HW260" s="55"/>
      <c r="HX260" s="55"/>
      <c r="HY260" s="55"/>
      <c r="HZ260" s="55"/>
      <c r="IA260" s="55"/>
      <c r="IB260" s="55"/>
      <c r="IC260" s="55"/>
      <c r="ID260" s="55"/>
      <c r="IE260" s="55"/>
      <c r="IF260" s="55"/>
      <c r="IG260" s="55"/>
      <c r="IH260" s="55"/>
      <c r="II260" s="55"/>
      <c r="IJ260" s="55"/>
      <c r="IK260" s="55"/>
      <c r="IL260" s="55"/>
      <c r="IM260" s="55"/>
      <c r="IN260" s="55"/>
      <c r="IO260" s="55"/>
      <c r="IP260" s="55"/>
      <c r="IQ260" s="55"/>
      <c r="IR260" s="55"/>
      <c r="IS260" s="55"/>
      <c r="IT260" s="55"/>
      <c r="IU260" s="55"/>
      <c r="IV260" s="55"/>
      <c r="IW260" s="55"/>
    </row>
    <row r="261" spans="1:257" ht="13.5" customHeight="1">
      <c r="A261" s="54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D261" s="55"/>
      <c r="EE261" s="55"/>
      <c r="EF261" s="55"/>
      <c r="EG261" s="55"/>
      <c r="EH261" s="55"/>
      <c r="EI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K261" s="55"/>
      <c r="FL261" s="55"/>
      <c r="FM261" s="55"/>
      <c r="FN261" s="55"/>
      <c r="FO261" s="55"/>
      <c r="FP261" s="55"/>
      <c r="FQ261" s="55"/>
      <c r="FR261" s="55"/>
      <c r="FS261" s="55"/>
      <c r="FT261" s="55"/>
      <c r="FU261" s="55"/>
      <c r="FV261" s="55"/>
      <c r="FW261" s="55"/>
      <c r="FX261" s="55"/>
      <c r="FY261" s="55"/>
      <c r="FZ261" s="55"/>
      <c r="GA261" s="55"/>
      <c r="GB261" s="55"/>
      <c r="GC261" s="55"/>
      <c r="GD261" s="55"/>
      <c r="GE261" s="55"/>
      <c r="GF261" s="55"/>
      <c r="GG261" s="55"/>
      <c r="GH261" s="55"/>
      <c r="GI261" s="55"/>
      <c r="GJ261" s="55"/>
      <c r="GK261" s="55"/>
      <c r="GL261" s="55"/>
      <c r="GM261" s="55"/>
      <c r="GN261" s="55"/>
      <c r="GO261" s="55"/>
      <c r="GP261" s="55"/>
      <c r="GQ261" s="55"/>
      <c r="GR261" s="55"/>
      <c r="GS261" s="55"/>
      <c r="GT261" s="55"/>
      <c r="GU261" s="55"/>
      <c r="GV261" s="55"/>
      <c r="GW261" s="55"/>
      <c r="GX261" s="55"/>
      <c r="GY261" s="55"/>
      <c r="GZ261" s="55"/>
      <c r="HA261" s="55"/>
      <c r="HB261" s="55"/>
      <c r="HC261" s="55"/>
      <c r="HD261" s="55"/>
      <c r="HE261" s="55"/>
      <c r="HF261" s="55"/>
      <c r="HG261" s="55"/>
      <c r="HH261" s="55"/>
      <c r="HI261" s="55"/>
      <c r="HJ261" s="55"/>
      <c r="HK261" s="55"/>
      <c r="HL261" s="55"/>
      <c r="HM261" s="55"/>
      <c r="HN261" s="55"/>
      <c r="HO261" s="55"/>
      <c r="HP261" s="55"/>
      <c r="HQ261" s="55"/>
      <c r="HR261" s="55"/>
      <c r="HS261" s="55"/>
      <c r="HT261" s="55"/>
      <c r="HU261" s="55"/>
      <c r="HV261" s="55"/>
      <c r="HW261" s="55"/>
      <c r="HX261" s="55"/>
      <c r="HY261" s="55"/>
      <c r="HZ261" s="55"/>
      <c r="IA261" s="55"/>
      <c r="IB261" s="55"/>
      <c r="IC261" s="55"/>
      <c r="ID261" s="55"/>
      <c r="IE261" s="55"/>
      <c r="IF261" s="55"/>
      <c r="IG261" s="55"/>
      <c r="IH261" s="55"/>
      <c r="II261" s="55"/>
      <c r="IJ261" s="55"/>
      <c r="IK261" s="55"/>
      <c r="IL261" s="55"/>
      <c r="IM261" s="55"/>
      <c r="IN261" s="55"/>
      <c r="IO261" s="55"/>
      <c r="IP261" s="55"/>
      <c r="IQ261" s="55"/>
      <c r="IR261" s="55"/>
      <c r="IS261" s="55"/>
      <c r="IT261" s="55"/>
      <c r="IU261" s="55"/>
      <c r="IV261" s="55"/>
      <c r="IW261" s="55"/>
    </row>
    <row r="262" spans="1:257" ht="13.5" customHeight="1">
      <c r="A262" s="54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D262" s="55"/>
      <c r="EE262" s="55"/>
      <c r="EF262" s="55"/>
      <c r="EG262" s="55"/>
      <c r="EH262" s="55"/>
      <c r="EI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K262" s="55"/>
      <c r="FL262" s="55"/>
      <c r="FM262" s="55"/>
      <c r="FN262" s="55"/>
      <c r="FO262" s="55"/>
      <c r="FP262" s="55"/>
      <c r="FQ262" s="55"/>
      <c r="FR262" s="55"/>
      <c r="FS262" s="55"/>
      <c r="FT262" s="55"/>
      <c r="FU262" s="55"/>
      <c r="FV262" s="55"/>
      <c r="FW262" s="55"/>
      <c r="FX262" s="55"/>
      <c r="FY262" s="55"/>
      <c r="FZ262" s="55"/>
      <c r="GA262" s="55"/>
      <c r="GB262" s="55"/>
      <c r="GC262" s="55"/>
      <c r="GD262" s="55"/>
      <c r="GE262" s="55"/>
      <c r="GF262" s="55"/>
      <c r="GG262" s="55"/>
      <c r="GH262" s="55"/>
      <c r="GI262" s="55"/>
      <c r="GJ262" s="55"/>
      <c r="GK262" s="55"/>
      <c r="GL262" s="55"/>
      <c r="GM262" s="55"/>
      <c r="GN262" s="55"/>
      <c r="GO262" s="55"/>
      <c r="GP262" s="55"/>
      <c r="GQ262" s="55"/>
      <c r="GR262" s="55"/>
      <c r="GS262" s="55"/>
      <c r="GT262" s="55"/>
      <c r="GU262" s="55"/>
      <c r="GV262" s="55"/>
      <c r="GW262" s="55"/>
      <c r="GX262" s="55"/>
      <c r="GY262" s="55"/>
      <c r="GZ262" s="55"/>
      <c r="HA262" s="55"/>
      <c r="HB262" s="55"/>
      <c r="HC262" s="55"/>
      <c r="HD262" s="55"/>
      <c r="HE262" s="55"/>
      <c r="HF262" s="55"/>
      <c r="HG262" s="55"/>
      <c r="HH262" s="55"/>
      <c r="HI262" s="55"/>
      <c r="HJ262" s="55"/>
      <c r="HK262" s="55"/>
      <c r="HL262" s="55"/>
      <c r="HM262" s="55"/>
      <c r="HN262" s="55"/>
      <c r="HO262" s="55"/>
      <c r="HP262" s="55"/>
      <c r="HQ262" s="55"/>
      <c r="HR262" s="55"/>
      <c r="HS262" s="55"/>
      <c r="HT262" s="55"/>
      <c r="HU262" s="55"/>
      <c r="HV262" s="55"/>
      <c r="HW262" s="55"/>
      <c r="HX262" s="55"/>
      <c r="HY262" s="55"/>
      <c r="HZ262" s="55"/>
      <c r="IA262" s="55"/>
      <c r="IB262" s="55"/>
      <c r="IC262" s="55"/>
      <c r="ID262" s="55"/>
      <c r="IE262" s="55"/>
      <c r="IF262" s="55"/>
      <c r="IG262" s="55"/>
      <c r="IH262" s="55"/>
      <c r="II262" s="55"/>
      <c r="IJ262" s="55"/>
      <c r="IK262" s="55"/>
      <c r="IL262" s="55"/>
      <c r="IM262" s="55"/>
      <c r="IN262" s="55"/>
      <c r="IO262" s="55"/>
      <c r="IP262" s="55"/>
      <c r="IQ262" s="55"/>
      <c r="IR262" s="55"/>
      <c r="IS262" s="55"/>
      <c r="IT262" s="55"/>
      <c r="IU262" s="55"/>
      <c r="IV262" s="55"/>
      <c r="IW262" s="55"/>
    </row>
    <row r="263" spans="1:257" ht="13.5" customHeight="1">
      <c r="A263" s="54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D263" s="55"/>
      <c r="EE263" s="55"/>
      <c r="EF263" s="55"/>
      <c r="EG263" s="55"/>
      <c r="EH263" s="55"/>
      <c r="EI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K263" s="55"/>
      <c r="FL263" s="55"/>
      <c r="FM263" s="55"/>
      <c r="FN263" s="55"/>
      <c r="FO263" s="55"/>
      <c r="FP263" s="55"/>
      <c r="FQ263" s="55"/>
      <c r="FR263" s="55"/>
      <c r="FS263" s="55"/>
      <c r="FT263" s="55"/>
      <c r="FU263" s="55"/>
      <c r="FV263" s="55"/>
      <c r="FW263" s="55"/>
      <c r="FX263" s="55"/>
      <c r="FY263" s="55"/>
      <c r="FZ263" s="55"/>
      <c r="GA263" s="55"/>
      <c r="GB263" s="55"/>
      <c r="GC263" s="55"/>
      <c r="GD263" s="55"/>
      <c r="GE263" s="55"/>
      <c r="GF263" s="55"/>
      <c r="GG263" s="55"/>
      <c r="GH263" s="55"/>
      <c r="GI263" s="55"/>
      <c r="GJ263" s="55"/>
      <c r="GK263" s="55"/>
      <c r="GL263" s="55"/>
      <c r="GM263" s="55"/>
      <c r="GN263" s="55"/>
      <c r="GO263" s="55"/>
      <c r="GP263" s="55"/>
      <c r="GQ263" s="55"/>
      <c r="GR263" s="55"/>
      <c r="GS263" s="55"/>
      <c r="GT263" s="55"/>
      <c r="GU263" s="55"/>
      <c r="GV263" s="55"/>
      <c r="GW263" s="55"/>
      <c r="GX263" s="55"/>
      <c r="GY263" s="55"/>
      <c r="GZ263" s="55"/>
      <c r="HA263" s="55"/>
      <c r="HB263" s="55"/>
      <c r="HC263" s="55"/>
      <c r="HD263" s="55"/>
      <c r="HE263" s="55"/>
      <c r="HF263" s="55"/>
      <c r="HG263" s="55"/>
      <c r="HH263" s="55"/>
      <c r="HI263" s="55"/>
      <c r="HJ263" s="55"/>
      <c r="HK263" s="55"/>
      <c r="HL263" s="55"/>
      <c r="HM263" s="55"/>
      <c r="HN263" s="55"/>
      <c r="HO263" s="55"/>
      <c r="HP263" s="55"/>
      <c r="HQ263" s="55"/>
      <c r="HR263" s="55"/>
      <c r="HS263" s="55"/>
      <c r="HT263" s="55"/>
      <c r="HU263" s="55"/>
      <c r="HV263" s="55"/>
      <c r="HW263" s="55"/>
      <c r="HX263" s="55"/>
      <c r="HY263" s="55"/>
      <c r="HZ263" s="55"/>
      <c r="IA263" s="55"/>
      <c r="IB263" s="55"/>
      <c r="IC263" s="55"/>
      <c r="ID263" s="55"/>
      <c r="IE263" s="55"/>
      <c r="IF263" s="55"/>
      <c r="IG263" s="55"/>
      <c r="IH263" s="55"/>
      <c r="II263" s="55"/>
      <c r="IJ263" s="55"/>
      <c r="IK263" s="55"/>
      <c r="IL263" s="55"/>
      <c r="IM263" s="55"/>
      <c r="IN263" s="55"/>
      <c r="IO263" s="55"/>
      <c r="IP263" s="55"/>
      <c r="IQ263" s="55"/>
      <c r="IR263" s="55"/>
      <c r="IS263" s="55"/>
      <c r="IT263" s="55"/>
      <c r="IU263" s="55"/>
      <c r="IV263" s="55"/>
      <c r="IW263" s="55"/>
    </row>
    <row r="264" spans="1:257" ht="13.5" customHeight="1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D264" s="55"/>
      <c r="EE264" s="55"/>
      <c r="EF264" s="55"/>
      <c r="EG264" s="55"/>
      <c r="EH264" s="55"/>
      <c r="EI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K264" s="55"/>
      <c r="FL264" s="55"/>
      <c r="FM264" s="55"/>
      <c r="FN264" s="55"/>
      <c r="FO264" s="55"/>
      <c r="FP264" s="55"/>
      <c r="FQ264" s="55"/>
      <c r="FR264" s="55"/>
      <c r="FS264" s="55"/>
      <c r="FT264" s="55"/>
      <c r="FU264" s="55"/>
      <c r="FV264" s="55"/>
      <c r="FW264" s="55"/>
      <c r="FX264" s="55"/>
      <c r="FY264" s="55"/>
      <c r="FZ264" s="55"/>
      <c r="GA264" s="55"/>
      <c r="GB264" s="55"/>
      <c r="GC264" s="55"/>
      <c r="GD264" s="55"/>
      <c r="GE264" s="55"/>
      <c r="GF264" s="55"/>
      <c r="GG264" s="55"/>
      <c r="GH264" s="55"/>
      <c r="GI264" s="55"/>
      <c r="GJ264" s="55"/>
      <c r="GK264" s="55"/>
      <c r="GL264" s="55"/>
      <c r="GM264" s="55"/>
      <c r="GN264" s="55"/>
      <c r="GO264" s="55"/>
      <c r="GP264" s="55"/>
      <c r="GQ264" s="55"/>
      <c r="GR264" s="55"/>
      <c r="GS264" s="55"/>
      <c r="GT264" s="55"/>
      <c r="GU264" s="55"/>
      <c r="GV264" s="55"/>
      <c r="GW264" s="55"/>
      <c r="GX264" s="55"/>
      <c r="GY264" s="55"/>
      <c r="GZ264" s="55"/>
      <c r="HA264" s="55"/>
      <c r="HB264" s="55"/>
      <c r="HC264" s="55"/>
      <c r="HD264" s="55"/>
      <c r="HE264" s="55"/>
      <c r="HF264" s="55"/>
      <c r="HG264" s="55"/>
      <c r="HH264" s="55"/>
      <c r="HI264" s="55"/>
      <c r="HJ264" s="55"/>
      <c r="HK264" s="55"/>
      <c r="HL264" s="55"/>
      <c r="HM264" s="55"/>
      <c r="HN264" s="55"/>
      <c r="HO264" s="55"/>
      <c r="HP264" s="55"/>
      <c r="HQ264" s="55"/>
      <c r="HR264" s="55"/>
      <c r="HS264" s="55"/>
      <c r="HT264" s="55"/>
      <c r="HU264" s="55"/>
      <c r="HV264" s="55"/>
      <c r="HW264" s="55"/>
      <c r="HX264" s="55"/>
      <c r="HY264" s="55"/>
      <c r="HZ264" s="55"/>
      <c r="IA264" s="55"/>
      <c r="IB264" s="55"/>
      <c r="IC264" s="55"/>
      <c r="ID264" s="55"/>
      <c r="IE264" s="55"/>
      <c r="IF264" s="55"/>
      <c r="IG264" s="55"/>
      <c r="IH264" s="55"/>
      <c r="II264" s="55"/>
      <c r="IJ264" s="55"/>
      <c r="IK264" s="55"/>
      <c r="IL264" s="55"/>
      <c r="IM264" s="55"/>
      <c r="IN264" s="55"/>
      <c r="IO264" s="55"/>
      <c r="IP264" s="55"/>
      <c r="IQ264" s="55"/>
      <c r="IR264" s="55"/>
      <c r="IS264" s="55"/>
      <c r="IT264" s="55"/>
      <c r="IU264" s="55"/>
      <c r="IV264" s="55"/>
      <c r="IW264" s="55"/>
    </row>
    <row r="265" spans="1:257" ht="13.5" customHeight="1">
      <c r="A265" s="54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  <c r="IP265" s="55"/>
      <c r="IQ265" s="55"/>
      <c r="IR265" s="55"/>
      <c r="IS265" s="55"/>
      <c r="IT265" s="55"/>
      <c r="IU265" s="55"/>
      <c r="IV265" s="55"/>
      <c r="IW265" s="55"/>
    </row>
    <row r="266" spans="1:257" ht="13.5" customHeight="1">
      <c r="A266" s="54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D266" s="55"/>
      <c r="EE266" s="55"/>
      <c r="EF266" s="55"/>
      <c r="EG266" s="55"/>
      <c r="EH266" s="55"/>
      <c r="EI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K266" s="55"/>
      <c r="FL266" s="55"/>
      <c r="FM266" s="55"/>
      <c r="FN266" s="55"/>
      <c r="FO266" s="55"/>
      <c r="FP266" s="55"/>
      <c r="FQ266" s="55"/>
      <c r="FR266" s="55"/>
      <c r="FS266" s="55"/>
      <c r="FT266" s="55"/>
      <c r="FU266" s="55"/>
      <c r="FV266" s="55"/>
      <c r="FW266" s="55"/>
      <c r="FX266" s="55"/>
      <c r="FY266" s="55"/>
      <c r="FZ266" s="55"/>
      <c r="GA266" s="55"/>
      <c r="GB266" s="55"/>
      <c r="GC266" s="55"/>
      <c r="GD266" s="55"/>
      <c r="GE266" s="55"/>
      <c r="GF266" s="55"/>
      <c r="GG266" s="55"/>
      <c r="GH266" s="55"/>
      <c r="GI266" s="55"/>
      <c r="GJ266" s="55"/>
      <c r="GK266" s="55"/>
      <c r="GL266" s="55"/>
      <c r="GM266" s="55"/>
      <c r="GN266" s="55"/>
      <c r="GO266" s="55"/>
      <c r="GP266" s="55"/>
      <c r="GQ266" s="55"/>
      <c r="GR266" s="55"/>
      <c r="GS266" s="55"/>
      <c r="GT266" s="55"/>
      <c r="GU266" s="55"/>
      <c r="GV266" s="55"/>
      <c r="GW266" s="55"/>
      <c r="GX266" s="55"/>
      <c r="GY266" s="55"/>
      <c r="GZ266" s="55"/>
      <c r="HA266" s="55"/>
      <c r="HB266" s="55"/>
      <c r="HC266" s="55"/>
      <c r="HD266" s="55"/>
      <c r="HE266" s="55"/>
      <c r="HF266" s="55"/>
      <c r="HG266" s="55"/>
      <c r="HH266" s="55"/>
      <c r="HI266" s="55"/>
      <c r="HJ266" s="55"/>
      <c r="HK266" s="55"/>
      <c r="HL266" s="55"/>
      <c r="HM266" s="55"/>
      <c r="HN266" s="55"/>
      <c r="HO266" s="55"/>
      <c r="HP266" s="55"/>
      <c r="HQ266" s="55"/>
      <c r="HR266" s="55"/>
      <c r="HS266" s="55"/>
      <c r="HT266" s="55"/>
      <c r="HU266" s="55"/>
      <c r="HV266" s="55"/>
      <c r="HW266" s="55"/>
      <c r="HX266" s="55"/>
      <c r="HY266" s="55"/>
      <c r="HZ266" s="55"/>
      <c r="IA266" s="55"/>
      <c r="IB266" s="55"/>
      <c r="IC266" s="55"/>
      <c r="ID266" s="55"/>
      <c r="IE266" s="55"/>
      <c r="IF266" s="55"/>
      <c r="IG266" s="55"/>
      <c r="IH266" s="55"/>
      <c r="II266" s="55"/>
      <c r="IJ266" s="55"/>
      <c r="IK266" s="55"/>
      <c r="IL266" s="55"/>
      <c r="IM266" s="55"/>
      <c r="IN266" s="55"/>
      <c r="IO266" s="55"/>
      <c r="IP266" s="55"/>
      <c r="IQ266" s="55"/>
      <c r="IR266" s="55"/>
      <c r="IS266" s="55"/>
      <c r="IT266" s="55"/>
      <c r="IU266" s="55"/>
      <c r="IV266" s="55"/>
      <c r="IW266" s="55"/>
    </row>
    <row r="267" spans="1:257" ht="13.5" customHeight="1">
      <c r="A267" s="54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D267" s="55"/>
      <c r="EE267" s="55"/>
      <c r="EF267" s="55"/>
      <c r="EG267" s="55"/>
      <c r="EH267" s="55"/>
      <c r="EI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K267" s="55"/>
      <c r="FL267" s="55"/>
      <c r="FM267" s="55"/>
      <c r="FN267" s="55"/>
      <c r="FO267" s="55"/>
      <c r="FP267" s="55"/>
      <c r="FQ267" s="55"/>
      <c r="FR267" s="55"/>
      <c r="FS267" s="55"/>
      <c r="FT267" s="55"/>
      <c r="FU267" s="55"/>
      <c r="FV267" s="55"/>
      <c r="FW267" s="55"/>
      <c r="FX267" s="55"/>
      <c r="FY267" s="55"/>
      <c r="FZ267" s="55"/>
      <c r="GA267" s="55"/>
      <c r="GB267" s="55"/>
      <c r="GC267" s="55"/>
      <c r="GD267" s="55"/>
      <c r="GE267" s="55"/>
      <c r="GF267" s="55"/>
      <c r="GG267" s="55"/>
      <c r="GH267" s="55"/>
      <c r="GI267" s="55"/>
      <c r="GJ267" s="55"/>
      <c r="GK267" s="55"/>
      <c r="GL267" s="55"/>
      <c r="GM267" s="55"/>
      <c r="GN267" s="55"/>
      <c r="GO267" s="55"/>
      <c r="GP267" s="55"/>
      <c r="GQ267" s="55"/>
      <c r="GR267" s="55"/>
      <c r="GS267" s="55"/>
      <c r="GT267" s="55"/>
      <c r="GU267" s="55"/>
      <c r="GV267" s="55"/>
      <c r="GW267" s="55"/>
      <c r="GX267" s="55"/>
      <c r="GY267" s="55"/>
      <c r="GZ267" s="55"/>
      <c r="HA267" s="55"/>
      <c r="HB267" s="55"/>
      <c r="HC267" s="55"/>
      <c r="HD267" s="55"/>
      <c r="HE267" s="55"/>
      <c r="HF267" s="55"/>
      <c r="HG267" s="55"/>
      <c r="HH267" s="55"/>
      <c r="HI267" s="55"/>
      <c r="HJ267" s="55"/>
      <c r="HK267" s="55"/>
      <c r="HL267" s="55"/>
      <c r="HM267" s="55"/>
      <c r="HN267" s="55"/>
      <c r="HO267" s="55"/>
      <c r="HP267" s="55"/>
      <c r="HQ267" s="55"/>
      <c r="HR267" s="55"/>
      <c r="HS267" s="55"/>
      <c r="HT267" s="55"/>
      <c r="HU267" s="55"/>
      <c r="HV267" s="55"/>
      <c r="HW267" s="55"/>
      <c r="HX267" s="55"/>
      <c r="HY267" s="55"/>
      <c r="HZ267" s="55"/>
      <c r="IA267" s="55"/>
      <c r="IB267" s="55"/>
      <c r="IC267" s="55"/>
      <c r="ID267" s="55"/>
      <c r="IE267" s="55"/>
      <c r="IF267" s="55"/>
      <c r="IG267" s="55"/>
      <c r="IH267" s="55"/>
      <c r="II267" s="55"/>
      <c r="IJ267" s="55"/>
      <c r="IK267" s="55"/>
      <c r="IL267" s="55"/>
      <c r="IM267" s="55"/>
      <c r="IN267" s="55"/>
      <c r="IO267" s="55"/>
      <c r="IP267" s="55"/>
      <c r="IQ267" s="55"/>
      <c r="IR267" s="55"/>
      <c r="IS267" s="55"/>
      <c r="IT267" s="55"/>
      <c r="IU267" s="55"/>
      <c r="IV267" s="55"/>
      <c r="IW267" s="55"/>
    </row>
    <row r="268" spans="1:257" ht="13.5" customHeight="1">
      <c r="A268" s="54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D268" s="55"/>
      <c r="EE268" s="55"/>
      <c r="EF268" s="55"/>
      <c r="EG268" s="55"/>
      <c r="EH268" s="55"/>
      <c r="EI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K268" s="55"/>
      <c r="FL268" s="55"/>
      <c r="FM268" s="55"/>
      <c r="FN268" s="55"/>
      <c r="FO268" s="55"/>
      <c r="FP268" s="55"/>
      <c r="FQ268" s="55"/>
      <c r="FR268" s="55"/>
      <c r="FS268" s="55"/>
      <c r="FT268" s="55"/>
      <c r="FU268" s="55"/>
      <c r="FV268" s="55"/>
      <c r="FW268" s="55"/>
      <c r="FX268" s="55"/>
      <c r="FY268" s="55"/>
      <c r="FZ268" s="55"/>
      <c r="GA268" s="55"/>
      <c r="GB268" s="55"/>
      <c r="GC268" s="55"/>
      <c r="GD268" s="55"/>
      <c r="GE268" s="55"/>
      <c r="GF268" s="55"/>
      <c r="GG268" s="55"/>
      <c r="GH268" s="55"/>
      <c r="GI268" s="55"/>
      <c r="GJ268" s="55"/>
      <c r="GK268" s="55"/>
      <c r="GL268" s="55"/>
      <c r="GM268" s="55"/>
      <c r="GN268" s="55"/>
      <c r="GO268" s="55"/>
      <c r="GP268" s="55"/>
      <c r="GQ268" s="55"/>
      <c r="GR268" s="55"/>
      <c r="GS268" s="55"/>
      <c r="GT268" s="55"/>
      <c r="GU268" s="55"/>
      <c r="GV268" s="55"/>
      <c r="GW268" s="55"/>
      <c r="GX268" s="55"/>
      <c r="GY268" s="55"/>
      <c r="GZ268" s="55"/>
      <c r="HA268" s="55"/>
      <c r="HB268" s="55"/>
      <c r="HC268" s="55"/>
      <c r="HD268" s="55"/>
      <c r="HE268" s="55"/>
      <c r="HF268" s="55"/>
      <c r="HG268" s="55"/>
      <c r="HH268" s="55"/>
      <c r="HI268" s="55"/>
      <c r="HJ268" s="55"/>
      <c r="HK268" s="55"/>
      <c r="HL268" s="55"/>
      <c r="HM268" s="55"/>
      <c r="HN268" s="55"/>
      <c r="HO268" s="55"/>
      <c r="HP268" s="55"/>
      <c r="HQ268" s="55"/>
      <c r="HR268" s="55"/>
      <c r="HS268" s="55"/>
      <c r="HT268" s="55"/>
      <c r="HU268" s="55"/>
      <c r="HV268" s="55"/>
      <c r="HW268" s="55"/>
      <c r="HX268" s="55"/>
      <c r="HY268" s="55"/>
      <c r="HZ268" s="55"/>
      <c r="IA268" s="55"/>
      <c r="IB268" s="55"/>
      <c r="IC268" s="55"/>
      <c r="ID268" s="55"/>
      <c r="IE268" s="55"/>
      <c r="IF268" s="55"/>
      <c r="IG268" s="55"/>
      <c r="IH268" s="55"/>
      <c r="II268" s="55"/>
      <c r="IJ268" s="55"/>
      <c r="IK268" s="55"/>
      <c r="IL268" s="55"/>
      <c r="IM268" s="55"/>
      <c r="IN268" s="55"/>
      <c r="IO268" s="55"/>
      <c r="IP268" s="55"/>
      <c r="IQ268" s="55"/>
      <c r="IR268" s="55"/>
      <c r="IS268" s="55"/>
      <c r="IT268" s="55"/>
      <c r="IU268" s="55"/>
      <c r="IV268" s="55"/>
      <c r="IW268" s="55"/>
    </row>
    <row r="269" spans="1:257" ht="13.5" customHeight="1">
      <c r="A269" s="54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D269" s="55"/>
      <c r="EE269" s="55"/>
      <c r="EF269" s="55"/>
      <c r="EG269" s="55"/>
      <c r="EH269" s="55"/>
      <c r="EI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K269" s="55"/>
      <c r="FL269" s="55"/>
      <c r="FM269" s="55"/>
      <c r="FN269" s="55"/>
      <c r="FO269" s="55"/>
      <c r="FP269" s="55"/>
      <c r="FQ269" s="55"/>
      <c r="FR269" s="55"/>
      <c r="FS269" s="55"/>
      <c r="FT269" s="55"/>
      <c r="FU269" s="55"/>
      <c r="FV269" s="55"/>
      <c r="FW269" s="55"/>
      <c r="FX269" s="55"/>
      <c r="FY269" s="55"/>
      <c r="FZ269" s="55"/>
      <c r="GA269" s="55"/>
      <c r="GB269" s="55"/>
      <c r="GC269" s="55"/>
      <c r="GD269" s="55"/>
      <c r="GE269" s="55"/>
      <c r="GF269" s="55"/>
      <c r="GG269" s="55"/>
      <c r="GH269" s="55"/>
      <c r="GI269" s="55"/>
      <c r="GJ269" s="55"/>
      <c r="GK269" s="55"/>
      <c r="GL269" s="55"/>
      <c r="GM269" s="55"/>
      <c r="GN269" s="55"/>
      <c r="GO269" s="55"/>
      <c r="GP269" s="55"/>
      <c r="GQ269" s="55"/>
      <c r="GR269" s="55"/>
      <c r="GS269" s="55"/>
      <c r="GT269" s="55"/>
      <c r="GU269" s="55"/>
      <c r="GV269" s="55"/>
      <c r="GW269" s="55"/>
      <c r="GX269" s="55"/>
      <c r="GY269" s="55"/>
      <c r="GZ269" s="55"/>
      <c r="HA269" s="55"/>
      <c r="HB269" s="55"/>
      <c r="HC269" s="55"/>
      <c r="HD269" s="55"/>
      <c r="HE269" s="55"/>
      <c r="HF269" s="55"/>
      <c r="HG269" s="55"/>
      <c r="HH269" s="55"/>
      <c r="HI269" s="55"/>
      <c r="HJ269" s="55"/>
      <c r="HK269" s="55"/>
      <c r="HL269" s="55"/>
      <c r="HM269" s="55"/>
      <c r="HN269" s="55"/>
      <c r="HO269" s="55"/>
      <c r="HP269" s="55"/>
      <c r="HQ269" s="55"/>
      <c r="HR269" s="55"/>
      <c r="HS269" s="55"/>
      <c r="HT269" s="55"/>
      <c r="HU269" s="55"/>
      <c r="HV269" s="55"/>
      <c r="HW269" s="55"/>
      <c r="HX269" s="55"/>
      <c r="HY269" s="55"/>
      <c r="HZ269" s="55"/>
      <c r="IA269" s="55"/>
      <c r="IB269" s="55"/>
      <c r="IC269" s="55"/>
      <c r="ID269" s="55"/>
      <c r="IE269" s="55"/>
      <c r="IF269" s="55"/>
      <c r="IG269" s="55"/>
      <c r="IH269" s="55"/>
      <c r="II269" s="55"/>
      <c r="IJ269" s="55"/>
      <c r="IK269" s="55"/>
      <c r="IL269" s="55"/>
      <c r="IM269" s="55"/>
      <c r="IN269" s="55"/>
      <c r="IO269" s="55"/>
      <c r="IP269" s="55"/>
      <c r="IQ269" s="55"/>
      <c r="IR269" s="55"/>
      <c r="IS269" s="55"/>
      <c r="IT269" s="55"/>
      <c r="IU269" s="55"/>
      <c r="IV269" s="55"/>
      <c r="IW269" s="55"/>
    </row>
    <row r="270" spans="1:257" ht="13.5" customHeight="1">
      <c r="A270" s="54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D270" s="55"/>
      <c r="EE270" s="55"/>
      <c r="EF270" s="55"/>
      <c r="EG270" s="55"/>
      <c r="EH270" s="55"/>
      <c r="EI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K270" s="55"/>
      <c r="FL270" s="55"/>
      <c r="FM270" s="55"/>
      <c r="FN270" s="55"/>
      <c r="FO270" s="55"/>
      <c r="FP270" s="55"/>
      <c r="FQ270" s="55"/>
      <c r="FR270" s="55"/>
      <c r="FS270" s="55"/>
      <c r="FT270" s="55"/>
      <c r="FU270" s="55"/>
      <c r="FV270" s="55"/>
      <c r="FW270" s="55"/>
      <c r="FX270" s="55"/>
      <c r="FY270" s="55"/>
      <c r="FZ270" s="55"/>
      <c r="GA270" s="55"/>
      <c r="GB270" s="55"/>
      <c r="GC270" s="55"/>
      <c r="GD270" s="55"/>
      <c r="GE270" s="55"/>
      <c r="GF270" s="55"/>
      <c r="GG270" s="55"/>
      <c r="GH270" s="55"/>
      <c r="GI270" s="55"/>
      <c r="GJ270" s="55"/>
      <c r="GK270" s="55"/>
      <c r="GL270" s="55"/>
      <c r="GM270" s="55"/>
      <c r="GN270" s="55"/>
      <c r="GO270" s="55"/>
      <c r="GP270" s="55"/>
      <c r="GQ270" s="55"/>
      <c r="GR270" s="55"/>
      <c r="GS270" s="55"/>
      <c r="GT270" s="55"/>
      <c r="GU270" s="55"/>
      <c r="GV270" s="55"/>
      <c r="GW270" s="55"/>
      <c r="GX270" s="55"/>
      <c r="GY270" s="55"/>
      <c r="GZ270" s="55"/>
      <c r="HA270" s="55"/>
      <c r="HB270" s="55"/>
      <c r="HC270" s="55"/>
      <c r="HD270" s="55"/>
      <c r="HE270" s="55"/>
      <c r="HF270" s="55"/>
      <c r="HG270" s="55"/>
      <c r="HH270" s="55"/>
      <c r="HI270" s="55"/>
      <c r="HJ270" s="55"/>
      <c r="HK270" s="55"/>
      <c r="HL270" s="55"/>
      <c r="HM270" s="55"/>
      <c r="HN270" s="55"/>
      <c r="HO270" s="55"/>
      <c r="HP270" s="55"/>
      <c r="HQ270" s="55"/>
      <c r="HR270" s="55"/>
      <c r="HS270" s="55"/>
      <c r="HT270" s="55"/>
      <c r="HU270" s="55"/>
      <c r="HV270" s="55"/>
      <c r="HW270" s="55"/>
      <c r="HX270" s="55"/>
      <c r="HY270" s="55"/>
      <c r="HZ270" s="55"/>
      <c r="IA270" s="55"/>
      <c r="IB270" s="55"/>
      <c r="IC270" s="55"/>
      <c r="ID270" s="55"/>
      <c r="IE270" s="55"/>
      <c r="IF270" s="55"/>
      <c r="IG270" s="55"/>
      <c r="IH270" s="55"/>
      <c r="II270" s="55"/>
      <c r="IJ270" s="55"/>
      <c r="IK270" s="55"/>
      <c r="IL270" s="55"/>
      <c r="IM270" s="55"/>
      <c r="IN270" s="55"/>
      <c r="IO270" s="55"/>
      <c r="IP270" s="55"/>
      <c r="IQ270" s="55"/>
      <c r="IR270" s="55"/>
      <c r="IS270" s="55"/>
      <c r="IT270" s="55"/>
      <c r="IU270" s="55"/>
      <c r="IV270" s="55"/>
      <c r="IW270" s="55"/>
    </row>
    <row r="271" spans="1:257" ht="13.5" customHeight="1">
      <c r="A271" s="54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D271" s="55"/>
      <c r="EE271" s="55"/>
      <c r="EF271" s="55"/>
      <c r="EG271" s="55"/>
      <c r="EH271" s="55"/>
      <c r="EI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K271" s="55"/>
      <c r="FL271" s="55"/>
      <c r="FM271" s="55"/>
      <c r="FN271" s="55"/>
      <c r="FO271" s="55"/>
      <c r="FP271" s="55"/>
      <c r="FQ271" s="55"/>
      <c r="FR271" s="55"/>
      <c r="FS271" s="55"/>
      <c r="FT271" s="55"/>
      <c r="FU271" s="55"/>
      <c r="FV271" s="55"/>
      <c r="FW271" s="55"/>
      <c r="FX271" s="55"/>
      <c r="FY271" s="55"/>
      <c r="FZ271" s="55"/>
      <c r="GA271" s="55"/>
      <c r="GB271" s="55"/>
      <c r="GC271" s="55"/>
      <c r="GD271" s="55"/>
      <c r="GE271" s="55"/>
      <c r="GF271" s="55"/>
      <c r="GG271" s="55"/>
      <c r="GH271" s="55"/>
      <c r="GI271" s="55"/>
      <c r="GJ271" s="55"/>
      <c r="GK271" s="55"/>
      <c r="GL271" s="55"/>
      <c r="GM271" s="55"/>
      <c r="GN271" s="55"/>
      <c r="GO271" s="55"/>
      <c r="GP271" s="55"/>
      <c r="GQ271" s="55"/>
      <c r="GR271" s="55"/>
      <c r="GS271" s="55"/>
      <c r="GT271" s="55"/>
      <c r="GU271" s="55"/>
      <c r="GV271" s="55"/>
      <c r="GW271" s="55"/>
      <c r="GX271" s="55"/>
      <c r="GY271" s="55"/>
      <c r="GZ271" s="55"/>
      <c r="HA271" s="55"/>
      <c r="HB271" s="55"/>
      <c r="HC271" s="55"/>
      <c r="HD271" s="55"/>
      <c r="HE271" s="55"/>
      <c r="HF271" s="55"/>
      <c r="HG271" s="55"/>
      <c r="HH271" s="55"/>
      <c r="HI271" s="55"/>
      <c r="HJ271" s="55"/>
      <c r="HK271" s="55"/>
      <c r="HL271" s="55"/>
      <c r="HM271" s="55"/>
      <c r="HN271" s="55"/>
      <c r="HO271" s="55"/>
      <c r="HP271" s="55"/>
      <c r="HQ271" s="55"/>
      <c r="HR271" s="55"/>
      <c r="HS271" s="55"/>
      <c r="HT271" s="55"/>
      <c r="HU271" s="55"/>
      <c r="HV271" s="55"/>
      <c r="HW271" s="55"/>
      <c r="HX271" s="55"/>
      <c r="HY271" s="55"/>
      <c r="HZ271" s="55"/>
      <c r="IA271" s="55"/>
      <c r="IB271" s="55"/>
      <c r="IC271" s="55"/>
      <c r="ID271" s="55"/>
      <c r="IE271" s="55"/>
      <c r="IF271" s="55"/>
      <c r="IG271" s="55"/>
      <c r="IH271" s="55"/>
      <c r="II271" s="55"/>
      <c r="IJ271" s="55"/>
      <c r="IK271" s="55"/>
      <c r="IL271" s="55"/>
      <c r="IM271" s="55"/>
      <c r="IN271" s="55"/>
      <c r="IO271" s="55"/>
      <c r="IP271" s="55"/>
      <c r="IQ271" s="55"/>
      <c r="IR271" s="55"/>
      <c r="IS271" s="55"/>
      <c r="IT271" s="55"/>
      <c r="IU271" s="55"/>
      <c r="IV271" s="55"/>
      <c r="IW271" s="55"/>
    </row>
    <row r="272" spans="1:257" ht="13.5" customHeight="1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D272" s="55"/>
      <c r="EE272" s="55"/>
      <c r="EF272" s="55"/>
      <c r="EG272" s="55"/>
      <c r="EH272" s="55"/>
      <c r="EI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K272" s="55"/>
      <c r="FL272" s="55"/>
      <c r="FM272" s="55"/>
      <c r="FN272" s="55"/>
      <c r="FO272" s="55"/>
      <c r="FP272" s="55"/>
      <c r="FQ272" s="55"/>
      <c r="FR272" s="55"/>
      <c r="FS272" s="55"/>
      <c r="FT272" s="55"/>
      <c r="FU272" s="55"/>
      <c r="FV272" s="55"/>
      <c r="FW272" s="55"/>
      <c r="FX272" s="55"/>
      <c r="FY272" s="55"/>
      <c r="FZ272" s="55"/>
      <c r="GA272" s="55"/>
      <c r="GB272" s="55"/>
      <c r="GC272" s="55"/>
      <c r="GD272" s="55"/>
      <c r="GE272" s="55"/>
      <c r="GF272" s="55"/>
      <c r="GG272" s="55"/>
      <c r="GH272" s="55"/>
      <c r="GI272" s="55"/>
      <c r="GJ272" s="55"/>
      <c r="GK272" s="55"/>
      <c r="GL272" s="55"/>
      <c r="GM272" s="55"/>
      <c r="GN272" s="55"/>
      <c r="GO272" s="55"/>
      <c r="GP272" s="55"/>
      <c r="GQ272" s="55"/>
      <c r="GR272" s="55"/>
      <c r="GS272" s="55"/>
      <c r="GT272" s="55"/>
      <c r="GU272" s="55"/>
      <c r="GV272" s="55"/>
      <c r="GW272" s="55"/>
      <c r="GX272" s="55"/>
      <c r="GY272" s="55"/>
      <c r="GZ272" s="55"/>
      <c r="HA272" s="55"/>
      <c r="HB272" s="55"/>
      <c r="HC272" s="55"/>
      <c r="HD272" s="55"/>
      <c r="HE272" s="55"/>
      <c r="HF272" s="55"/>
      <c r="HG272" s="55"/>
      <c r="HH272" s="55"/>
      <c r="HI272" s="55"/>
      <c r="HJ272" s="55"/>
      <c r="HK272" s="55"/>
      <c r="HL272" s="55"/>
      <c r="HM272" s="55"/>
      <c r="HN272" s="55"/>
      <c r="HO272" s="55"/>
      <c r="HP272" s="55"/>
      <c r="HQ272" s="55"/>
      <c r="HR272" s="55"/>
      <c r="HS272" s="55"/>
      <c r="HT272" s="55"/>
      <c r="HU272" s="55"/>
      <c r="HV272" s="55"/>
      <c r="HW272" s="55"/>
      <c r="HX272" s="55"/>
      <c r="HY272" s="55"/>
      <c r="HZ272" s="55"/>
      <c r="IA272" s="55"/>
      <c r="IB272" s="55"/>
      <c r="IC272" s="55"/>
      <c r="ID272" s="55"/>
      <c r="IE272" s="55"/>
      <c r="IF272" s="55"/>
      <c r="IG272" s="55"/>
      <c r="IH272" s="55"/>
      <c r="II272" s="55"/>
      <c r="IJ272" s="55"/>
      <c r="IK272" s="55"/>
      <c r="IL272" s="55"/>
      <c r="IM272" s="55"/>
      <c r="IN272" s="55"/>
      <c r="IO272" s="55"/>
      <c r="IP272" s="55"/>
      <c r="IQ272" s="55"/>
      <c r="IR272" s="55"/>
      <c r="IS272" s="55"/>
      <c r="IT272" s="55"/>
      <c r="IU272" s="55"/>
      <c r="IV272" s="55"/>
      <c r="IW272" s="55"/>
    </row>
    <row r="273" spans="1:257" ht="13.5" customHeight="1">
      <c r="A273" s="54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D273" s="55"/>
      <c r="EE273" s="55"/>
      <c r="EF273" s="55"/>
      <c r="EG273" s="55"/>
      <c r="EH273" s="55"/>
      <c r="EI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K273" s="55"/>
      <c r="FL273" s="55"/>
      <c r="FM273" s="55"/>
      <c r="FN273" s="55"/>
      <c r="FO273" s="55"/>
      <c r="FP273" s="55"/>
      <c r="FQ273" s="55"/>
      <c r="FR273" s="55"/>
      <c r="FS273" s="55"/>
      <c r="FT273" s="55"/>
      <c r="FU273" s="55"/>
      <c r="FV273" s="55"/>
      <c r="FW273" s="55"/>
      <c r="FX273" s="55"/>
      <c r="FY273" s="55"/>
      <c r="FZ273" s="55"/>
      <c r="GA273" s="55"/>
      <c r="GB273" s="55"/>
      <c r="GC273" s="55"/>
      <c r="GD273" s="55"/>
      <c r="GE273" s="55"/>
      <c r="GF273" s="55"/>
      <c r="GG273" s="55"/>
      <c r="GH273" s="55"/>
      <c r="GI273" s="55"/>
      <c r="GJ273" s="55"/>
      <c r="GK273" s="55"/>
      <c r="GL273" s="55"/>
      <c r="GM273" s="55"/>
      <c r="GN273" s="55"/>
      <c r="GO273" s="55"/>
      <c r="GP273" s="55"/>
      <c r="GQ273" s="55"/>
      <c r="GR273" s="55"/>
      <c r="GS273" s="55"/>
      <c r="GT273" s="55"/>
      <c r="GU273" s="55"/>
      <c r="GV273" s="55"/>
      <c r="GW273" s="55"/>
      <c r="GX273" s="55"/>
      <c r="GY273" s="55"/>
      <c r="GZ273" s="55"/>
      <c r="HA273" s="55"/>
      <c r="HB273" s="55"/>
      <c r="HC273" s="55"/>
      <c r="HD273" s="55"/>
      <c r="HE273" s="55"/>
      <c r="HF273" s="55"/>
      <c r="HG273" s="55"/>
      <c r="HH273" s="55"/>
      <c r="HI273" s="55"/>
      <c r="HJ273" s="55"/>
      <c r="HK273" s="55"/>
      <c r="HL273" s="55"/>
      <c r="HM273" s="55"/>
      <c r="HN273" s="55"/>
      <c r="HO273" s="55"/>
      <c r="HP273" s="55"/>
      <c r="HQ273" s="55"/>
      <c r="HR273" s="55"/>
      <c r="HS273" s="55"/>
      <c r="HT273" s="55"/>
      <c r="HU273" s="55"/>
      <c r="HV273" s="55"/>
      <c r="HW273" s="55"/>
      <c r="HX273" s="55"/>
      <c r="HY273" s="55"/>
      <c r="HZ273" s="55"/>
      <c r="IA273" s="55"/>
      <c r="IB273" s="55"/>
      <c r="IC273" s="55"/>
      <c r="ID273" s="55"/>
      <c r="IE273" s="55"/>
      <c r="IF273" s="55"/>
      <c r="IG273" s="55"/>
      <c r="IH273" s="55"/>
      <c r="II273" s="55"/>
      <c r="IJ273" s="55"/>
      <c r="IK273" s="55"/>
      <c r="IL273" s="55"/>
      <c r="IM273" s="55"/>
      <c r="IN273" s="55"/>
      <c r="IO273" s="55"/>
      <c r="IP273" s="55"/>
      <c r="IQ273" s="55"/>
      <c r="IR273" s="55"/>
      <c r="IS273" s="55"/>
      <c r="IT273" s="55"/>
      <c r="IU273" s="55"/>
      <c r="IV273" s="55"/>
      <c r="IW273" s="55"/>
    </row>
    <row r="274" spans="1:257" ht="13.5" customHeight="1">
      <c r="A274" s="54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D274" s="55"/>
      <c r="EE274" s="55"/>
      <c r="EF274" s="55"/>
      <c r="EG274" s="55"/>
      <c r="EH274" s="55"/>
      <c r="EI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K274" s="55"/>
      <c r="FL274" s="55"/>
      <c r="FM274" s="55"/>
      <c r="FN274" s="55"/>
      <c r="FO274" s="55"/>
      <c r="FP274" s="55"/>
      <c r="FQ274" s="55"/>
      <c r="FR274" s="55"/>
      <c r="FS274" s="55"/>
      <c r="FT274" s="55"/>
      <c r="FU274" s="55"/>
      <c r="FV274" s="55"/>
      <c r="FW274" s="55"/>
      <c r="FX274" s="55"/>
      <c r="FY274" s="55"/>
      <c r="FZ274" s="55"/>
      <c r="GA274" s="55"/>
      <c r="GB274" s="55"/>
      <c r="GC274" s="55"/>
      <c r="GD274" s="55"/>
      <c r="GE274" s="55"/>
      <c r="GF274" s="55"/>
      <c r="GG274" s="55"/>
      <c r="GH274" s="55"/>
      <c r="GI274" s="55"/>
      <c r="GJ274" s="55"/>
      <c r="GK274" s="55"/>
      <c r="GL274" s="55"/>
      <c r="GM274" s="55"/>
      <c r="GN274" s="55"/>
      <c r="GO274" s="55"/>
      <c r="GP274" s="55"/>
      <c r="GQ274" s="55"/>
      <c r="GR274" s="55"/>
      <c r="GS274" s="55"/>
      <c r="GT274" s="55"/>
      <c r="GU274" s="55"/>
      <c r="GV274" s="55"/>
      <c r="GW274" s="55"/>
      <c r="GX274" s="55"/>
      <c r="GY274" s="55"/>
      <c r="GZ274" s="55"/>
      <c r="HA274" s="55"/>
      <c r="HB274" s="55"/>
      <c r="HC274" s="55"/>
      <c r="HD274" s="55"/>
      <c r="HE274" s="55"/>
      <c r="HF274" s="55"/>
      <c r="HG274" s="55"/>
      <c r="HH274" s="55"/>
      <c r="HI274" s="55"/>
      <c r="HJ274" s="55"/>
      <c r="HK274" s="55"/>
      <c r="HL274" s="55"/>
      <c r="HM274" s="55"/>
      <c r="HN274" s="55"/>
      <c r="HO274" s="55"/>
      <c r="HP274" s="55"/>
      <c r="HQ274" s="55"/>
      <c r="HR274" s="55"/>
      <c r="HS274" s="55"/>
      <c r="HT274" s="55"/>
      <c r="HU274" s="55"/>
      <c r="HV274" s="55"/>
      <c r="HW274" s="55"/>
      <c r="HX274" s="55"/>
      <c r="HY274" s="55"/>
      <c r="HZ274" s="55"/>
      <c r="IA274" s="55"/>
      <c r="IB274" s="55"/>
      <c r="IC274" s="55"/>
      <c r="ID274" s="55"/>
      <c r="IE274" s="55"/>
      <c r="IF274" s="55"/>
      <c r="IG274" s="55"/>
      <c r="IH274" s="55"/>
      <c r="II274" s="55"/>
      <c r="IJ274" s="55"/>
      <c r="IK274" s="55"/>
      <c r="IL274" s="55"/>
      <c r="IM274" s="55"/>
      <c r="IN274" s="55"/>
      <c r="IO274" s="55"/>
      <c r="IP274" s="55"/>
      <c r="IQ274" s="55"/>
      <c r="IR274" s="55"/>
      <c r="IS274" s="55"/>
      <c r="IT274" s="55"/>
      <c r="IU274" s="55"/>
      <c r="IV274" s="55"/>
      <c r="IW274" s="55"/>
    </row>
    <row r="275" spans="1:257" ht="13.5" customHeight="1">
      <c r="A275" s="54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D275" s="55"/>
      <c r="EE275" s="55"/>
      <c r="EF275" s="55"/>
      <c r="EG275" s="55"/>
      <c r="EH275" s="55"/>
      <c r="EI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K275" s="55"/>
      <c r="FL275" s="55"/>
      <c r="FM275" s="55"/>
      <c r="FN275" s="55"/>
      <c r="FO275" s="55"/>
      <c r="FP275" s="55"/>
      <c r="FQ275" s="55"/>
      <c r="FR275" s="55"/>
      <c r="FS275" s="55"/>
      <c r="FT275" s="55"/>
      <c r="FU275" s="55"/>
      <c r="FV275" s="55"/>
      <c r="FW275" s="55"/>
      <c r="FX275" s="55"/>
      <c r="FY275" s="55"/>
      <c r="FZ275" s="55"/>
      <c r="GA275" s="55"/>
      <c r="GB275" s="55"/>
      <c r="GC275" s="55"/>
      <c r="GD275" s="55"/>
      <c r="GE275" s="55"/>
      <c r="GF275" s="55"/>
      <c r="GG275" s="55"/>
      <c r="GH275" s="55"/>
      <c r="GI275" s="55"/>
      <c r="GJ275" s="55"/>
      <c r="GK275" s="55"/>
      <c r="GL275" s="55"/>
      <c r="GM275" s="55"/>
      <c r="GN275" s="55"/>
      <c r="GO275" s="55"/>
      <c r="GP275" s="55"/>
      <c r="GQ275" s="55"/>
      <c r="GR275" s="55"/>
      <c r="GS275" s="55"/>
      <c r="GT275" s="55"/>
      <c r="GU275" s="55"/>
      <c r="GV275" s="55"/>
      <c r="GW275" s="55"/>
      <c r="GX275" s="55"/>
      <c r="GY275" s="55"/>
      <c r="GZ275" s="55"/>
      <c r="HA275" s="55"/>
      <c r="HB275" s="55"/>
      <c r="HC275" s="55"/>
      <c r="HD275" s="55"/>
      <c r="HE275" s="55"/>
      <c r="HF275" s="55"/>
      <c r="HG275" s="55"/>
      <c r="HH275" s="55"/>
      <c r="HI275" s="55"/>
      <c r="HJ275" s="55"/>
      <c r="HK275" s="55"/>
      <c r="HL275" s="55"/>
      <c r="HM275" s="55"/>
      <c r="HN275" s="55"/>
      <c r="HO275" s="55"/>
      <c r="HP275" s="55"/>
      <c r="HQ275" s="55"/>
      <c r="HR275" s="55"/>
      <c r="HS275" s="55"/>
      <c r="HT275" s="55"/>
      <c r="HU275" s="55"/>
      <c r="HV275" s="55"/>
      <c r="HW275" s="55"/>
      <c r="HX275" s="55"/>
      <c r="HY275" s="55"/>
      <c r="HZ275" s="55"/>
      <c r="IA275" s="55"/>
      <c r="IB275" s="55"/>
      <c r="IC275" s="55"/>
      <c r="ID275" s="55"/>
      <c r="IE275" s="55"/>
      <c r="IF275" s="55"/>
      <c r="IG275" s="55"/>
      <c r="IH275" s="55"/>
      <c r="II275" s="55"/>
      <c r="IJ275" s="55"/>
      <c r="IK275" s="55"/>
      <c r="IL275" s="55"/>
      <c r="IM275" s="55"/>
      <c r="IN275" s="55"/>
      <c r="IO275" s="55"/>
      <c r="IP275" s="55"/>
      <c r="IQ275" s="55"/>
      <c r="IR275" s="55"/>
      <c r="IS275" s="55"/>
      <c r="IT275" s="55"/>
      <c r="IU275" s="55"/>
      <c r="IV275" s="55"/>
      <c r="IW275" s="55"/>
    </row>
    <row r="276" spans="1:257" ht="13.5" customHeight="1">
      <c r="A276" s="54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D276" s="55"/>
      <c r="EE276" s="55"/>
      <c r="EF276" s="55"/>
      <c r="EG276" s="55"/>
      <c r="EH276" s="55"/>
      <c r="EI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K276" s="55"/>
      <c r="FL276" s="55"/>
      <c r="FM276" s="55"/>
      <c r="FN276" s="55"/>
      <c r="FO276" s="55"/>
      <c r="FP276" s="55"/>
      <c r="FQ276" s="55"/>
      <c r="FR276" s="55"/>
      <c r="FS276" s="55"/>
      <c r="FT276" s="55"/>
      <c r="FU276" s="55"/>
      <c r="FV276" s="55"/>
      <c r="FW276" s="55"/>
      <c r="FX276" s="55"/>
      <c r="FY276" s="55"/>
      <c r="FZ276" s="55"/>
      <c r="GA276" s="55"/>
      <c r="GB276" s="55"/>
      <c r="GC276" s="55"/>
      <c r="GD276" s="55"/>
      <c r="GE276" s="55"/>
      <c r="GF276" s="55"/>
      <c r="GG276" s="55"/>
      <c r="GH276" s="55"/>
      <c r="GI276" s="55"/>
      <c r="GJ276" s="55"/>
      <c r="GK276" s="55"/>
      <c r="GL276" s="55"/>
      <c r="GM276" s="55"/>
      <c r="GN276" s="55"/>
      <c r="GO276" s="55"/>
      <c r="GP276" s="55"/>
      <c r="GQ276" s="55"/>
      <c r="GR276" s="55"/>
      <c r="GS276" s="55"/>
      <c r="GT276" s="55"/>
      <c r="GU276" s="55"/>
      <c r="GV276" s="55"/>
      <c r="GW276" s="55"/>
      <c r="GX276" s="55"/>
      <c r="GY276" s="55"/>
      <c r="GZ276" s="55"/>
      <c r="HA276" s="55"/>
      <c r="HB276" s="55"/>
      <c r="HC276" s="55"/>
      <c r="HD276" s="55"/>
      <c r="HE276" s="55"/>
      <c r="HF276" s="55"/>
      <c r="HG276" s="55"/>
      <c r="HH276" s="55"/>
      <c r="HI276" s="55"/>
      <c r="HJ276" s="55"/>
      <c r="HK276" s="55"/>
      <c r="HL276" s="55"/>
      <c r="HM276" s="55"/>
      <c r="HN276" s="55"/>
      <c r="HO276" s="55"/>
      <c r="HP276" s="55"/>
      <c r="HQ276" s="55"/>
      <c r="HR276" s="55"/>
      <c r="HS276" s="55"/>
      <c r="HT276" s="55"/>
      <c r="HU276" s="55"/>
      <c r="HV276" s="55"/>
      <c r="HW276" s="55"/>
      <c r="HX276" s="55"/>
      <c r="HY276" s="55"/>
      <c r="HZ276" s="55"/>
      <c r="IA276" s="55"/>
      <c r="IB276" s="55"/>
      <c r="IC276" s="55"/>
      <c r="ID276" s="55"/>
      <c r="IE276" s="55"/>
      <c r="IF276" s="55"/>
      <c r="IG276" s="55"/>
      <c r="IH276" s="55"/>
      <c r="II276" s="55"/>
      <c r="IJ276" s="55"/>
      <c r="IK276" s="55"/>
      <c r="IL276" s="55"/>
      <c r="IM276" s="55"/>
      <c r="IN276" s="55"/>
      <c r="IO276" s="55"/>
      <c r="IP276" s="55"/>
      <c r="IQ276" s="55"/>
      <c r="IR276" s="55"/>
      <c r="IS276" s="55"/>
      <c r="IT276" s="55"/>
      <c r="IU276" s="55"/>
      <c r="IV276" s="55"/>
      <c r="IW276" s="55"/>
    </row>
    <row r="277" spans="1:257" ht="13.5" customHeight="1">
      <c r="A277" s="54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  <c r="IW277" s="55"/>
    </row>
    <row r="278" spans="1:257" ht="13.5" customHeight="1">
      <c r="A278" s="54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  <c r="IW278" s="55"/>
    </row>
    <row r="279" spans="1:257" ht="13.5" customHeight="1">
      <c r="A279" s="54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D279" s="55"/>
      <c r="EE279" s="55"/>
      <c r="EF279" s="55"/>
      <c r="EG279" s="55"/>
      <c r="EH279" s="55"/>
      <c r="EI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K279" s="55"/>
      <c r="FL279" s="55"/>
      <c r="FM279" s="55"/>
      <c r="FN279" s="55"/>
      <c r="FO279" s="55"/>
      <c r="FP279" s="55"/>
      <c r="FQ279" s="55"/>
      <c r="FR279" s="55"/>
      <c r="FS279" s="55"/>
      <c r="FT279" s="55"/>
      <c r="FU279" s="55"/>
      <c r="FV279" s="55"/>
      <c r="FW279" s="55"/>
      <c r="FX279" s="55"/>
      <c r="FY279" s="55"/>
      <c r="FZ279" s="55"/>
      <c r="GA279" s="55"/>
      <c r="GB279" s="55"/>
      <c r="GC279" s="55"/>
      <c r="GD279" s="55"/>
      <c r="GE279" s="55"/>
      <c r="GF279" s="55"/>
      <c r="GG279" s="55"/>
      <c r="GH279" s="55"/>
      <c r="GI279" s="55"/>
      <c r="GJ279" s="55"/>
      <c r="GK279" s="55"/>
      <c r="GL279" s="55"/>
      <c r="GM279" s="55"/>
      <c r="GN279" s="55"/>
      <c r="GO279" s="55"/>
      <c r="GP279" s="55"/>
      <c r="GQ279" s="55"/>
      <c r="GR279" s="55"/>
      <c r="GS279" s="55"/>
      <c r="GT279" s="55"/>
      <c r="GU279" s="55"/>
      <c r="GV279" s="55"/>
      <c r="GW279" s="55"/>
      <c r="GX279" s="55"/>
      <c r="GY279" s="55"/>
      <c r="GZ279" s="55"/>
      <c r="HA279" s="55"/>
      <c r="HB279" s="55"/>
      <c r="HC279" s="55"/>
      <c r="HD279" s="55"/>
      <c r="HE279" s="55"/>
      <c r="HF279" s="55"/>
      <c r="HG279" s="55"/>
      <c r="HH279" s="55"/>
      <c r="HI279" s="55"/>
      <c r="HJ279" s="55"/>
      <c r="HK279" s="55"/>
      <c r="HL279" s="55"/>
      <c r="HM279" s="55"/>
      <c r="HN279" s="55"/>
      <c r="HO279" s="55"/>
      <c r="HP279" s="55"/>
      <c r="HQ279" s="55"/>
      <c r="HR279" s="55"/>
      <c r="HS279" s="55"/>
      <c r="HT279" s="55"/>
      <c r="HU279" s="55"/>
      <c r="HV279" s="55"/>
      <c r="HW279" s="55"/>
      <c r="HX279" s="55"/>
      <c r="HY279" s="55"/>
      <c r="HZ279" s="55"/>
      <c r="IA279" s="55"/>
      <c r="IB279" s="55"/>
      <c r="IC279" s="55"/>
      <c r="ID279" s="55"/>
      <c r="IE279" s="55"/>
      <c r="IF279" s="55"/>
      <c r="IG279" s="55"/>
      <c r="IH279" s="55"/>
      <c r="II279" s="55"/>
      <c r="IJ279" s="55"/>
      <c r="IK279" s="55"/>
      <c r="IL279" s="55"/>
      <c r="IM279" s="55"/>
      <c r="IN279" s="55"/>
      <c r="IO279" s="55"/>
      <c r="IP279" s="55"/>
      <c r="IQ279" s="55"/>
      <c r="IR279" s="55"/>
      <c r="IS279" s="55"/>
      <c r="IT279" s="55"/>
      <c r="IU279" s="55"/>
      <c r="IV279" s="55"/>
      <c r="IW279" s="55"/>
    </row>
    <row r="280" spans="1:257" ht="13.5" customHeight="1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D280" s="55"/>
      <c r="EE280" s="55"/>
      <c r="EF280" s="55"/>
      <c r="EG280" s="55"/>
      <c r="EH280" s="55"/>
      <c r="EI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K280" s="55"/>
      <c r="FL280" s="55"/>
      <c r="FM280" s="55"/>
      <c r="FN280" s="55"/>
      <c r="FO280" s="55"/>
      <c r="FP280" s="55"/>
      <c r="FQ280" s="55"/>
      <c r="FR280" s="55"/>
      <c r="FS280" s="55"/>
      <c r="FT280" s="55"/>
      <c r="FU280" s="55"/>
      <c r="FV280" s="55"/>
      <c r="FW280" s="55"/>
      <c r="FX280" s="55"/>
      <c r="FY280" s="55"/>
      <c r="FZ280" s="55"/>
      <c r="GA280" s="55"/>
      <c r="GB280" s="55"/>
      <c r="GC280" s="55"/>
      <c r="GD280" s="55"/>
      <c r="GE280" s="55"/>
      <c r="GF280" s="55"/>
      <c r="GG280" s="55"/>
      <c r="GH280" s="55"/>
      <c r="GI280" s="55"/>
      <c r="GJ280" s="55"/>
      <c r="GK280" s="55"/>
      <c r="GL280" s="55"/>
      <c r="GM280" s="55"/>
      <c r="GN280" s="55"/>
      <c r="GO280" s="55"/>
      <c r="GP280" s="55"/>
      <c r="GQ280" s="55"/>
      <c r="GR280" s="55"/>
      <c r="GS280" s="55"/>
      <c r="GT280" s="55"/>
      <c r="GU280" s="55"/>
      <c r="GV280" s="55"/>
      <c r="GW280" s="55"/>
      <c r="GX280" s="55"/>
      <c r="GY280" s="55"/>
      <c r="GZ280" s="55"/>
      <c r="HA280" s="55"/>
      <c r="HB280" s="55"/>
      <c r="HC280" s="55"/>
      <c r="HD280" s="55"/>
      <c r="HE280" s="55"/>
      <c r="HF280" s="55"/>
      <c r="HG280" s="55"/>
      <c r="HH280" s="55"/>
      <c r="HI280" s="55"/>
      <c r="HJ280" s="55"/>
      <c r="HK280" s="55"/>
      <c r="HL280" s="55"/>
      <c r="HM280" s="55"/>
      <c r="HN280" s="55"/>
      <c r="HO280" s="55"/>
      <c r="HP280" s="55"/>
      <c r="HQ280" s="55"/>
      <c r="HR280" s="55"/>
      <c r="HS280" s="55"/>
      <c r="HT280" s="55"/>
      <c r="HU280" s="55"/>
      <c r="HV280" s="55"/>
      <c r="HW280" s="55"/>
      <c r="HX280" s="55"/>
      <c r="HY280" s="55"/>
      <c r="HZ280" s="55"/>
      <c r="IA280" s="55"/>
      <c r="IB280" s="55"/>
      <c r="IC280" s="55"/>
      <c r="ID280" s="55"/>
      <c r="IE280" s="55"/>
      <c r="IF280" s="55"/>
      <c r="IG280" s="55"/>
      <c r="IH280" s="55"/>
      <c r="II280" s="55"/>
      <c r="IJ280" s="55"/>
      <c r="IK280" s="55"/>
      <c r="IL280" s="55"/>
      <c r="IM280" s="55"/>
      <c r="IN280" s="55"/>
      <c r="IO280" s="55"/>
      <c r="IP280" s="55"/>
      <c r="IQ280" s="55"/>
      <c r="IR280" s="55"/>
      <c r="IS280" s="55"/>
      <c r="IT280" s="55"/>
      <c r="IU280" s="55"/>
      <c r="IV280" s="55"/>
      <c r="IW280" s="55"/>
    </row>
    <row r="281" spans="1:257" ht="13.5" customHeight="1">
      <c r="A281" s="54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D281" s="55"/>
      <c r="EE281" s="55"/>
      <c r="EF281" s="55"/>
      <c r="EG281" s="55"/>
      <c r="EH281" s="55"/>
      <c r="EI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K281" s="55"/>
      <c r="FL281" s="55"/>
      <c r="FM281" s="55"/>
      <c r="FN281" s="55"/>
      <c r="FO281" s="55"/>
      <c r="FP281" s="55"/>
      <c r="FQ281" s="55"/>
      <c r="FR281" s="55"/>
      <c r="FS281" s="55"/>
      <c r="FT281" s="55"/>
      <c r="FU281" s="55"/>
      <c r="FV281" s="55"/>
      <c r="FW281" s="55"/>
      <c r="FX281" s="55"/>
      <c r="FY281" s="55"/>
      <c r="FZ281" s="55"/>
      <c r="GA281" s="55"/>
      <c r="GB281" s="55"/>
      <c r="GC281" s="55"/>
      <c r="GD281" s="55"/>
      <c r="GE281" s="55"/>
      <c r="GF281" s="55"/>
      <c r="GG281" s="55"/>
      <c r="GH281" s="55"/>
      <c r="GI281" s="55"/>
      <c r="GJ281" s="55"/>
      <c r="GK281" s="55"/>
      <c r="GL281" s="55"/>
      <c r="GM281" s="55"/>
      <c r="GN281" s="55"/>
      <c r="GO281" s="55"/>
      <c r="GP281" s="55"/>
      <c r="GQ281" s="55"/>
      <c r="GR281" s="55"/>
      <c r="GS281" s="55"/>
      <c r="GT281" s="55"/>
      <c r="GU281" s="55"/>
      <c r="GV281" s="55"/>
      <c r="GW281" s="55"/>
      <c r="GX281" s="55"/>
      <c r="GY281" s="55"/>
      <c r="GZ281" s="55"/>
      <c r="HA281" s="55"/>
      <c r="HB281" s="55"/>
      <c r="HC281" s="55"/>
      <c r="HD281" s="55"/>
      <c r="HE281" s="55"/>
      <c r="HF281" s="55"/>
      <c r="HG281" s="55"/>
      <c r="HH281" s="55"/>
      <c r="HI281" s="55"/>
      <c r="HJ281" s="55"/>
      <c r="HK281" s="55"/>
      <c r="HL281" s="55"/>
      <c r="HM281" s="55"/>
      <c r="HN281" s="55"/>
      <c r="HO281" s="55"/>
      <c r="HP281" s="55"/>
      <c r="HQ281" s="55"/>
      <c r="HR281" s="55"/>
      <c r="HS281" s="55"/>
      <c r="HT281" s="55"/>
      <c r="HU281" s="55"/>
      <c r="HV281" s="55"/>
      <c r="HW281" s="55"/>
      <c r="HX281" s="55"/>
      <c r="HY281" s="55"/>
      <c r="HZ281" s="55"/>
      <c r="IA281" s="55"/>
      <c r="IB281" s="55"/>
      <c r="IC281" s="55"/>
      <c r="ID281" s="55"/>
      <c r="IE281" s="55"/>
      <c r="IF281" s="55"/>
      <c r="IG281" s="55"/>
      <c r="IH281" s="55"/>
      <c r="II281" s="55"/>
      <c r="IJ281" s="55"/>
      <c r="IK281" s="55"/>
      <c r="IL281" s="55"/>
      <c r="IM281" s="55"/>
      <c r="IN281" s="55"/>
      <c r="IO281" s="55"/>
      <c r="IP281" s="55"/>
      <c r="IQ281" s="55"/>
      <c r="IR281" s="55"/>
      <c r="IS281" s="55"/>
      <c r="IT281" s="55"/>
      <c r="IU281" s="55"/>
      <c r="IV281" s="55"/>
      <c r="IW281" s="55"/>
    </row>
    <row r="282" spans="1:257" ht="13.5" customHeight="1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D282" s="55"/>
      <c r="EE282" s="55"/>
      <c r="EF282" s="55"/>
      <c r="EG282" s="55"/>
      <c r="EH282" s="55"/>
      <c r="EI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K282" s="55"/>
      <c r="FL282" s="55"/>
      <c r="FM282" s="55"/>
      <c r="FN282" s="55"/>
      <c r="FO282" s="55"/>
      <c r="FP282" s="55"/>
      <c r="FQ282" s="55"/>
      <c r="FR282" s="55"/>
      <c r="FS282" s="55"/>
      <c r="FT282" s="55"/>
      <c r="FU282" s="55"/>
      <c r="FV282" s="55"/>
      <c r="FW282" s="55"/>
      <c r="FX282" s="55"/>
      <c r="FY282" s="55"/>
      <c r="FZ282" s="55"/>
      <c r="GA282" s="55"/>
      <c r="GB282" s="55"/>
      <c r="GC282" s="55"/>
      <c r="GD282" s="55"/>
      <c r="GE282" s="55"/>
      <c r="GF282" s="55"/>
      <c r="GG282" s="55"/>
      <c r="GH282" s="55"/>
      <c r="GI282" s="55"/>
      <c r="GJ282" s="55"/>
      <c r="GK282" s="55"/>
      <c r="GL282" s="55"/>
      <c r="GM282" s="55"/>
      <c r="GN282" s="55"/>
      <c r="GO282" s="55"/>
      <c r="GP282" s="55"/>
      <c r="GQ282" s="55"/>
      <c r="GR282" s="55"/>
      <c r="GS282" s="55"/>
      <c r="GT282" s="55"/>
      <c r="GU282" s="55"/>
      <c r="GV282" s="55"/>
      <c r="GW282" s="55"/>
      <c r="GX282" s="55"/>
      <c r="GY282" s="55"/>
      <c r="GZ282" s="55"/>
      <c r="HA282" s="55"/>
      <c r="HB282" s="55"/>
      <c r="HC282" s="55"/>
      <c r="HD282" s="55"/>
      <c r="HE282" s="55"/>
      <c r="HF282" s="55"/>
      <c r="HG282" s="55"/>
      <c r="HH282" s="55"/>
      <c r="HI282" s="55"/>
      <c r="HJ282" s="55"/>
      <c r="HK282" s="55"/>
      <c r="HL282" s="55"/>
      <c r="HM282" s="55"/>
      <c r="HN282" s="55"/>
      <c r="HO282" s="55"/>
      <c r="HP282" s="55"/>
      <c r="HQ282" s="55"/>
      <c r="HR282" s="55"/>
      <c r="HS282" s="55"/>
      <c r="HT282" s="55"/>
      <c r="HU282" s="55"/>
      <c r="HV282" s="55"/>
      <c r="HW282" s="55"/>
      <c r="HX282" s="55"/>
      <c r="HY282" s="55"/>
      <c r="HZ282" s="55"/>
      <c r="IA282" s="55"/>
      <c r="IB282" s="55"/>
      <c r="IC282" s="55"/>
      <c r="ID282" s="55"/>
      <c r="IE282" s="55"/>
      <c r="IF282" s="55"/>
      <c r="IG282" s="55"/>
      <c r="IH282" s="55"/>
      <c r="II282" s="55"/>
      <c r="IJ282" s="55"/>
      <c r="IK282" s="55"/>
      <c r="IL282" s="55"/>
      <c r="IM282" s="55"/>
      <c r="IN282" s="55"/>
      <c r="IO282" s="55"/>
      <c r="IP282" s="55"/>
      <c r="IQ282" s="55"/>
      <c r="IR282" s="55"/>
      <c r="IS282" s="55"/>
      <c r="IT282" s="55"/>
      <c r="IU282" s="55"/>
      <c r="IV282" s="55"/>
      <c r="IW282" s="55"/>
    </row>
    <row r="283" spans="1:257" ht="13.5" customHeight="1">
      <c r="A283" s="54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D283" s="55"/>
      <c r="EE283" s="55"/>
      <c r="EF283" s="55"/>
      <c r="EG283" s="55"/>
      <c r="EH283" s="55"/>
      <c r="EI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55"/>
      <c r="GX283" s="55"/>
      <c r="GY283" s="55"/>
      <c r="GZ283" s="55"/>
      <c r="HA283" s="55"/>
      <c r="HB283" s="55"/>
      <c r="HC283" s="55"/>
      <c r="HD283" s="55"/>
      <c r="HE283" s="55"/>
      <c r="HF283" s="55"/>
      <c r="HG283" s="55"/>
      <c r="HH283" s="55"/>
      <c r="HI283" s="55"/>
      <c r="HJ283" s="55"/>
      <c r="HK283" s="55"/>
      <c r="HL283" s="55"/>
      <c r="HM283" s="55"/>
      <c r="HN283" s="55"/>
      <c r="HO283" s="55"/>
      <c r="HP283" s="55"/>
      <c r="HQ283" s="55"/>
      <c r="HR283" s="55"/>
      <c r="HS283" s="55"/>
      <c r="HT283" s="55"/>
      <c r="HU283" s="55"/>
      <c r="HV283" s="55"/>
      <c r="HW283" s="55"/>
      <c r="HX283" s="55"/>
      <c r="HY283" s="55"/>
      <c r="HZ283" s="55"/>
      <c r="IA283" s="55"/>
      <c r="IB283" s="55"/>
      <c r="IC283" s="55"/>
      <c r="ID283" s="55"/>
      <c r="IE283" s="55"/>
      <c r="IF283" s="55"/>
      <c r="IG283" s="55"/>
      <c r="IH283" s="55"/>
      <c r="II283" s="55"/>
      <c r="IJ283" s="55"/>
      <c r="IK283" s="55"/>
      <c r="IL283" s="55"/>
      <c r="IM283" s="55"/>
      <c r="IN283" s="55"/>
      <c r="IO283" s="55"/>
      <c r="IP283" s="55"/>
      <c r="IQ283" s="55"/>
      <c r="IR283" s="55"/>
      <c r="IS283" s="55"/>
      <c r="IT283" s="55"/>
      <c r="IU283" s="55"/>
      <c r="IV283" s="55"/>
      <c r="IW283" s="55"/>
    </row>
    <row r="284" spans="1:257" ht="13.5" customHeight="1">
      <c r="A284" s="54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D284" s="55"/>
      <c r="EE284" s="55"/>
      <c r="EF284" s="55"/>
      <c r="EG284" s="55"/>
      <c r="EH284" s="55"/>
      <c r="EI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K284" s="55"/>
      <c r="FL284" s="55"/>
      <c r="FM284" s="55"/>
      <c r="FN284" s="55"/>
      <c r="FO284" s="55"/>
      <c r="FP284" s="55"/>
      <c r="FQ284" s="55"/>
      <c r="FR284" s="55"/>
      <c r="FS284" s="55"/>
      <c r="FT284" s="55"/>
      <c r="FU284" s="55"/>
      <c r="FV284" s="55"/>
      <c r="FW284" s="55"/>
      <c r="FX284" s="55"/>
      <c r="FY284" s="55"/>
      <c r="FZ284" s="55"/>
      <c r="GA284" s="55"/>
      <c r="GB284" s="55"/>
      <c r="GC284" s="55"/>
      <c r="GD284" s="55"/>
      <c r="GE284" s="55"/>
      <c r="GF284" s="55"/>
      <c r="GG284" s="55"/>
      <c r="GH284" s="55"/>
      <c r="GI284" s="55"/>
      <c r="GJ284" s="55"/>
      <c r="GK284" s="55"/>
      <c r="GL284" s="55"/>
      <c r="GM284" s="55"/>
      <c r="GN284" s="55"/>
      <c r="GO284" s="55"/>
      <c r="GP284" s="55"/>
      <c r="GQ284" s="55"/>
      <c r="GR284" s="55"/>
      <c r="GS284" s="55"/>
      <c r="GT284" s="55"/>
      <c r="GU284" s="55"/>
      <c r="GV284" s="55"/>
      <c r="GW284" s="55"/>
      <c r="GX284" s="55"/>
      <c r="GY284" s="55"/>
      <c r="GZ284" s="55"/>
      <c r="HA284" s="55"/>
      <c r="HB284" s="55"/>
      <c r="HC284" s="55"/>
      <c r="HD284" s="55"/>
      <c r="HE284" s="55"/>
      <c r="HF284" s="55"/>
      <c r="HG284" s="55"/>
      <c r="HH284" s="55"/>
      <c r="HI284" s="55"/>
      <c r="HJ284" s="55"/>
      <c r="HK284" s="55"/>
      <c r="HL284" s="55"/>
      <c r="HM284" s="55"/>
      <c r="HN284" s="55"/>
      <c r="HO284" s="55"/>
      <c r="HP284" s="55"/>
      <c r="HQ284" s="55"/>
      <c r="HR284" s="55"/>
      <c r="HS284" s="55"/>
      <c r="HT284" s="55"/>
      <c r="HU284" s="55"/>
      <c r="HV284" s="55"/>
      <c r="HW284" s="55"/>
      <c r="HX284" s="55"/>
      <c r="HY284" s="55"/>
      <c r="HZ284" s="55"/>
      <c r="IA284" s="55"/>
      <c r="IB284" s="55"/>
      <c r="IC284" s="55"/>
      <c r="ID284" s="55"/>
      <c r="IE284" s="55"/>
      <c r="IF284" s="55"/>
      <c r="IG284" s="55"/>
      <c r="IH284" s="55"/>
      <c r="II284" s="55"/>
      <c r="IJ284" s="55"/>
      <c r="IK284" s="55"/>
      <c r="IL284" s="55"/>
      <c r="IM284" s="55"/>
      <c r="IN284" s="55"/>
      <c r="IO284" s="55"/>
      <c r="IP284" s="55"/>
      <c r="IQ284" s="55"/>
      <c r="IR284" s="55"/>
      <c r="IS284" s="55"/>
      <c r="IT284" s="55"/>
      <c r="IU284" s="55"/>
      <c r="IV284" s="55"/>
      <c r="IW284" s="55"/>
    </row>
    <row r="285" spans="1:257" ht="13.5" customHeight="1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D285" s="55"/>
      <c r="EE285" s="55"/>
      <c r="EF285" s="55"/>
      <c r="EG285" s="55"/>
      <c r="EH285" s="55"/>
      <c r="EI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K285" s="55"/>
      <c r="FL285" s="55"/>
      <c r="FM285" s="55"/>
      <c r="FN285" s="55"/>
      <c r="FO285" s="55"/>
      <c r="FP285" s="55"/>
      <c r="FQ285" s="55"/>
      <c r="FR285" s="55"/>
      <c r="FS285" s="55"/>
      <c r="FT285" s="55"/>
      <c r="FU285" s="55"/>
      <c r="FV285" s="55"/>
      <c r="FW285" s="55"/>
      <c r="FX285" s="55"/>
      <c r="FY285" s="55"/>
      <c r="FZ285" s="55"/>
      <c r="GA285" s="55"/>
      <c r="GB285" s="55"/>
      <c r="GC285" s="55"/>
      <c r="GD285" s="55"/>
      <c r="GE285" s="55"/>
      <c r="GF285" s="55"/>
      <c r="GG285" s="55"/>
      <c r="GH285" s="55"/>
      <c r="GI285" s="55"/>
      <c r="GJ285" s="55"/>
      <c r="GK285" s="55"/>
      <c r="GL285" s="55"/>
      <c r="GM285" s="55"/>
      <c r="GN285" s="55"/>
      <c r="GO285" s="55"/>
      <c r="GP285" s="55"/>
      <c r="GQ285" s="55"/>
      <c r="GR285" s="55"/>
      <c r="GS285" s="55"/>
      <c r="GT285" s="55"/>
      <c r="GU285" s="55"/>
      <c r="GV285" s="55"/>
      <c r="GW285" s="55"/>
      <c r="GX285" s="55"/>
      <c r="GY285" s="55"/>
      <c r="GZ285" s="55"/>
      <c r="HA285" s="55"/>
      <c r="HB285" s="55"/>
      <c r="HC285" s="55"/>
      <c r="HD285" s="55"/>
      <c r="HE285" s="55"/>
      <c r="HF285" s="55"/>
      <c r="HG285" s="55"/>
      <c r="HH285" s="55"/>
      <c r="HI285" s="55"/>
      <c r="HJ285" s="55"/>
      <c r="HK285" s="55"/>
      <c r="HL285" s="55"/>
      <c r="HM285" s="55"/>
      <c r="HN285" s="55"/>
      <c r="HO285" s="55"/>
      <c r="HP285" s="55"/>
      <c r="HQ285" s="55"/>
      <c r="HR285" s="55"/>
      <c r="HS285" s="55"/>
      <c r="HT285" s="55"/>
      <c r="HU285" s="55"/>
      <c r="HV285" s="55"/>
      <c r="HW285" s="55"/>
      <c r="HX285" s="55"/>
      <c r="HY285" s="55"/>
      <c r="HZ285" s="55"/>
      <c r="IA285" s="55"/>
      <c r="IB285" s="55"/>
      <c r="IC285" s="55"/>
      <c r="ID285" s="55"/>
      <c r="IE285" s="55"/>
      <c r="IF285" s="55"/>
      <c r="IG285" s="55"/>
      <c r="IH285" s="55"/>
      <c r="II285" s="55"/>
      <c r="IJ285" s="55"/>
      <c r="IK285" s="55"/>
      <c r="IL285" s="55"/>
      <c r="IM285" s="55"/>
      <c r="IN285" s="55"/>
      <c r="IO285" s="55"/>
      <c r="IP285" s="55"/>
      <c r="IQ285" s="55"/>
      <c r="IR285" s="55"/>
      <c r="IS285" s="55"/>
      <c r="IT285" s="55"/>
      <c r="IU285" s="55"/>
      <c r="IV285" s="55"/>
      <c r="IW285" s="55"/>
    </row>
    <row r="286" spans="1:257" ht="13.5" customHeight="1">
      <c r="A286" s="54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D286" s="55"/>
      <c r="EE286" s="55"/>
      <c r="EF286" s="55"/>
      <c r="EG286" s="55"/>
      <c r="EH286" s="55"/>
      <c r="EI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K286" s="55"/>
      <c r="FL286" s="55"/>
      <c r="FM286" s="55"/>
      <c r="FN286" s="55"/>
      <c r="FO286" s="55"/>
      <c r="FP286" s="55"/>
      <c r="FQ286" s="55"/>
      <c r="FR286" s="55"/>
      <c r="FS286" s="55"/>
      <c r="FT286" s="55"/>
      <c r="FU286" s="55"/>
      <c r="FV286" s="55"/>
      <c r="FW286" s="55"/>
      <c r="FX286" s="55"/>
      <c r="FY286" s="55"/>
      <c r="FZ286" s="55"/>
      <c r="GA286" s="55"/>
      <c r="GB286" s="55"/>
      <c r="GC286" s="55"/>
      <c r="GD286" s="55"/>
      <c r="GE286" s="55"/>
      <c r="GF286" s="55"/>
      <c r="GG286" s="55"/>
      <c r="GH286" s="55"/>
      <c r="GI286" s="55"/>
      <c r="GJ286" s="55"/>
      <c r="GK286" s="55"/>
      <c r="GL286" s="55"/>
      <c r="GM286" s="55"/>
      <c r="GN286" s="55"/>
      <c r="GO286" s="55"/>
      <c r="GP286" s="55"/>
      <c r="GQ286" s="55"/>
      <c r="GR286" s="55"/>
      <c r="GS286" s="55"/>
      <c r="GT286" s="55"/>
      <c r="GU286" s="55"/>
      <c r="GV286" s="55"/>
      <c r="GW286" s="55"/>
      <c r="GX286" s="55"/>
      <c r="GY286" s="55"/>
      <c r="GZ286" s="55"/>
      <c r="HA286" s="55"/>
      <c r="HB286" s="55"/>
      <c r="HC286" s="55"/>
      <c r="HD286" s="55"/>
      <c r="HE286" s="55"/>
      <c r="HF286" s="55"/>
      <c r="HG286" s="55"/>
      <c r="HH286" s="55"/>
      <c r="HI286" s="55"/>
      <c r="HJ286" s="55"/>
      <c r="HK286" s="55"/>
      <c r="HL286" s="55"/>
      <c r="HM286" s="55"/>
      <c r="HN286" s="55"/>
      <c r="HO286" s="55"/>
      <c r="HP286" s="55"/>
      <c r="HQ286" s="55"/>
      <c r="HR286" s="55"/>
      <c r="HS286" s="55"/>
      <c r="HT286" s="55"/>
      <c r="HU286" s="55"/>
      <c r="HV286" s="55"/>
      <c r="HW286" s="55"/>
      <c r="HX286" s="55"/>
      <c r="HY286" s="55"/>
      <c r="HZ286" s="55"/>
      <c r="IA286" s="55"/>
      <c r="IB286" s="55"/>
      <c r="IC286" s="55"/>
      <c r="ID286" s="55"/>
      <c r="IE286" s="55"/>
      <c r="IF286" s="55"/>
      <c r="IG286" s="55"/>
      <c r="IH286" s="55"/>
      <c r="II286" s="55"/>
      <c r="IJ286" s="55"/>
      <c r="IK286" s="55"/>
      <c r="IL286" s="55"/>
      <c r="IM286" s="55"/>
      <c r="IN286" s="55"/>
      <c r="IO286" s="55"/>
      <c r="IP286" s="55"/>
      <c r="IQ286" s="55"/>
      <c r="IR286" s="55"/>
      <c r="IS286" s="55"/>
      <c r="IT286" s="55"/>
      <c r="IU286" s="55"/>
      <c r="IV286" s="55"/>
      <c r="IW286" s="55"/>
    </row>
    <row r="287" spans="1:257" ht="13.5" customHeight="1">
      <c r="A287" s="54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D287" s="55"/>
      <c r="EE287" s="55"/>
      <c r="EF287" s="55"/>
      <c r="EG287" s="55"/>
      <c r="EH287" s="55"/>
      <c r="EI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55"/>
      <c r="GX287" s="55"/>
      <c r="GY287" s="55"/>
      <c r="GZ287" s="55"/>
      <c r="HA287" s="55"/>
      <c r="HB287" s="55"/>
      <c r="HC287" s="55"/>
      <c r="HD287" s="55"/>
      <c r="HE287" s="55"/>
      <c r="HF287" s="55"/>
      <c r="HG287" s="55"/>
      <c r="HH287" s="55"/>
      <c r="HI287" s="55"/>
      <c r="HJ287" s="55"/>
      <c r="HK287" s="55"/>
      <c r="HL287" s="55"/>
      <c r="HM287" s="55"/>
      <c r="HN287" s="55"/>
      <c r="HO287" s="55"/>
      <c r="HP287" s="55"/>
      <c r="HQ287" s="55"/>
      <c r="HR287" s="55"/>
      <c r="HS287" s="55"/>
      <c r="HT287" s="55"/>
      <c r="HU287" s="55"/>
      <c r="HV287" s="55"/>
      <c r="HW287" s="55"/>
      <c r="HX287" s="55"/>
      <c r="HY287" s="55"/>
      <c r="HZ287" s="55"/>
      <c r="IA287" s="55"/>
      <c r="IB287" s="55"/>
      <c r="IC287" s="55"/>
      <c r="ID287" s="55"/>
      <c r="IE287" s="55"/>
      <c r="IF287" s="55"/>
      <c r="IG287" s="55"/>
      <c r="IH287" s="55"/>
      <c r="II287" s="55"/>
      <c r="IJ287" s="55"/>
      <c r="IK287" s="55"/>
      <c r="IL287" s="55"/>
      <c r="IM287" s="55"/>
      <c r="IN287" s="55"/>
      <c r="IO287" s="55"/>
      <c r="IP287" s="55"/>
      <c r="IQ287" s="55"/>
      <c r="IR287" s="55"/>
      <c r="IS287" s="55"/>
      <c r="IT287" s="55"/>
      <c r="IU287" s="55"/>
      <c r="IV287" s="55"/>
      <c r="IW287" s="55"/>
    </row>
    <row r="288" spans="1:257" ht="13.5" customHeight="1">
      <c r="A288" s="54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D288" s="55"/>
      <c r="EE288" s="55"/>
      <c r="EF288" s="55"/>
      <c r="EG288" s="55"/>
      <c r="EH288" s="55"/>
      <c r="EI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K288" s="55"/>
      <c r="FL288" s="55"/>
      <c r="FM288" s="55"/>
      <c r="FN288" s="55"/>
      <c r="FO288" s="55"/>
      <c r="FP288" s="55"/>
      <c r="FQ288" s="55"/>
      <c r="FR288" s="55"/>
      <c r="FS288" s="55"/>
      <c r="FT288" s="55"/>
      <c r="FU288" s="55"/>
      <c r="FV288" s="55"/>
      <c r="FW288" s="55"/>
      <c r="FX288" s="55"/>
      <c r="FY288" s="55"/>
      <c r="FZ288" s="55"/>
      <c r="GA288" s="55"/>
      <c r="GB288" s="55"/>
      <c r="GC288" s="55"/>
      <c r="GD288" s="55"/>
      <c r="GE288" s="55"/>
      <c r="GF288" s="55"/>
      <c r="GG288" s="55"/>
      <c r="GH288" s="55"/>
      <c r="GI288" s="55"/>
      <c r="GJ288" s="55"/>
      <c r="GK288" s="55"/>
      <c r="GL288" s="55"/>
      <c r="GM288" s="55"/>
      <c r="GN288" s="55"/>
      <c r="GO288" s="55"/>
      <c r="GP288" s="55"/>
      <c r="GQ288" s="55"/>
      <c r="GR288" s="55"/>
      <c r="GS288" s="55"/>
      <c r="GT288" s="55"/>
      <c r="GU288" s="55"/>
      <c r="GV288" s="55"/>
      <c r="GW288" s="55"/>
      <c r="GX288" s="55"/>
      <c r="GY288" s="55"/>
      <c r="GZ288" s="55"/>
      <c r="HA288" s="55"/>
      <c r="HB288" s="55"/>
      <c r="HC288" s="55"/>
      <c r="HD288" s="55"/>
      <c r="HE288" s="55"/>
      <c r="HF288" s="55"/>
      <c r="HG288" s="55"/>
      <c r="HH288" s="55"/>
      <c r="HI288" s="55"/>
      <c r="HJ288" s="55"/>
      <c r="HK288" s="55"/>
      <c r="HL288" s="55"/>
      <c r="HM288" s="55"/>
      <c r="HN288" s="55"/>
      <c r="HO288" s="55"/>
      <c r="HP288" s="55"/>
      <c r="HQ288" s="55"/>
      <c r="HR288" s="55"/>
      <c r="HS288" s="55"/>
      <c r="HT288" s="55"/>
      <c r="HU288" s="55"/>
      <c r="HV288" s="55"/>
      <c r="HW288" s="55"/>
      <c r="HX288" s="55"/>
      <c r="HY288" s="55"/>
      <c r="HZ288" s="55"/>
      <c r="IA288" s="55"/>
      <c r="IB288" s="55"/>
      <c r="IC288" s="55"/>
      <c r="ID288" s="55"/>
      <c r="IE288" s="55"/>
      <c r="IF288" s="55"/>
      <c r="IG288" s="55"/>
      <c r="IH288" s="55"/>
      <c r="II288" s="55"/>
      <c r="IJ288" s="55"/>
      <c r="IK288" s="55"/>
      <c r="IL288" s="55"/>
      <c r="IM288" s="55"/>
      <c r="IN288" s="55"/>
      <c r="IO288" s="55"/>
      <c r="IP288" s="55"/>
      <c r="IQ288" s="55"/>
      <c r="IR288" s="55"/>
      <c r="IS288" s="55"/>
      <c r="IT288" s="55"/>
      <c r="IU288" s="55"/>
      <c r="IV288" s="55"/>
      <c r="IW288" s="55"/>
    </row>
    <row r="289" spans="1:257" ht="13.5" customHeight="1">
      <c r="A289" s="54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D289" s="55"/>
      <c r="EE289" s="55"/>
      <c r="EF289" s="55"/>
      <c r="EG289" s="55"/>
      <c r="EH289" s="55"/>
      <c r="EI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K289" s="55"/>
      <c r="FL289" s="55"/>
      <c r="FM289" s="55"/>
      <c r="FN289" s="55"/>
      <c r="FO289" s="55"/>
      <c r="FP289" s="55"/>
      <c r="FQ289" s="55"/>
      <c r="FR289" s="55"/>
      <c r="FS289" s="55"/>
      <c r="FT289" s="55"/>
      <c r="FU289" s="55"/>
      <c r="FV289" s="55"/>
      <c r="FW289" s="55"/>
      <c r="FX289" s="55"/>
      <c r="FY289" s="55"/>
      <c r="FZ289" s="55"/>
      <c r="GA289" s="55"/>
      <c r="GB289" s="55"/>
      <c r="GC289" s="55"/>
      <c r="GD289" s="55"/>
      <c r="GE289" s="55"/>
      <c r="GF289" s="55"/>
      <c r="GG289" s="55"/>
      <c r="GH289" s="55"/>
      <c r="GI289" s="55"/>
      <c r="GJ289" s="55"/>
      <c r="GK289" s="55"/>
      <c r="GL289" s="55"/>
      <c r="GM289" s="55"/>
      <c r="GN289" s="55"/>
      <c r="GO289" s="55"/>
      <c r="GP289" s="55"/>
      <c r="GQ289" s="55"/>
      <c r="GR289" s="55"/>
      <c r="GS289" s="55"/>
      <c r="GT289" s="55"/>
      <c r="GU289" s="55"/>
      <c r="GV289" s="55"/>
      <c r="GW289" s="55"/>
      <c r="GX289" s="55"/>
      <c r="GY289" s="55"/>
      <c r="GZ289" s="55"/>
      <c r="HA289" s="55"/>
      <c r="HB289" s="55"/>
      <c r="HC289" s="55"/>
      <c r="HD289" s="55"/>
      <c r="HE289" s="55"/>
      <c r="HF289" s="55"/>
      <c r="HG289" s="55"/>
      <c r="HH289" s="55"/>
      <c r="HI289" s="55"/>
      <c r="HJ289" s="55"/>
      <c r="HK289" s="55"/>
      <c r="HL289" s="55"/>
      <c r="HM289" s="55"/>
      <c r="HN289" s="55"/>
      <c r="HO289" s="55"/>
      <c r="HP289" s="55"/>
      <c r="HQ289" s="55"/>
      <c r="HR289" s="55"/>
      <c r="HS289" s="55"/>
      <c r="HT289" s="55"/>
      <c r="HU289" s="55"/>
      <c r="HV289" s="55"/>
      <c r="HW289" s="55"/>
      <c r="HX289" s="55"/>
      <c r="HY289" s="55"/>
      <c r="HZ289" s="55"/>
      <c r="IA289" s="55"/>
      <c r="IB289" s="55"/>
      <c r="IC289" s="55"/>
      <c r="ID289" s="55"/>
      <c r="IE289" s="55"/>
      <c r="IF289" s="55"/>
      <c r="IG289" s="55"/>
      <c r="IH289" s="55"/>
      <c r="II289" s="55"/>
      <c r="IJ289" s="55"/>
      <c r="IK289" s="55"/>
      <c r="IL289" s="55"/>
      <c r="IM289" s="55"/>
      <c r="IN289" s="55"/>
      <c r="IO289" s="55"/>
      <c r="IP289" s="55"/>
      <c r="IQ289" s="55"/>
      <c r="IR289" s="55"/>
      <c r="IS289" s="55"/>
      <c r="IT289" s="55"/>
      <c r="IU289" s="55"/>
      <c r="IV289" s="55"/>
      <c r="IW289" s="55"/>
    </row>
    <row r="290" spans="1:257" ht="13.5" customHeight="1">
      <c r="A290" s="54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D290" s="55"/>
      <c r="EE290" s="55"/>
      <c r="EF290" s="55"/>
      <c r="EG290" s="55"/>
      <c r="EH290" s="55"/>
      <c r="EI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K290" s="55"/>
      <c r="FL290" s="55"/>
      <c r="FM290" s="55"/>
      <c r="FN290" s="55"/>
      <c r="FO290" s="55"/>
      <c r="FP290" s="55"/>
      <c r="FQ290" s="55"/>
      <c r="FR290" s="55"/>
      <c r="FS290" s="55"/>
      <c r="FT290" s="55"/>
      <c r="FU290" s="55"/>
      <c r="FV290" s="55"/>
      <c r="FW290" s="55"/>
      <c r="FX290" s="55"/>
      <c r="FY290" s="55"/>
      <c r="FZ290" s="55"/>
      <c r="GA290" s="55"/>
      <c r="GB290" s="55"/>
      <c r="GC290" s="55"/>
      <c r="GD290" s="55"/>
      <c r="GE290" s="55"/>
      <c r="GF290" s="55"/>
      <c r="GG290" s="55"/>
      <c r="GH290" s="55"/>
      <c r="GI290" s="55"/>
      <c r="GJ290" s="55"/>
      <c r="GK290" s="55"/>
      <c r="GL290" s="55"/>
      <c r="GM290" s="55"/>
      <c r="GN290" s="55"/>
      <c r="GO290" s="55"/>
      <c r="GP290" s="55"/>
      <c r="GQ290" s="55"/>
      <c r="GR290" s="55"/>
      <c r="GS290" s="55"/>
      <c r="GT290" s="55"/>
      <c r="GU290" s="55"/>
      <c r="GV290" s="55"/>
      <c r="GW290" s="55"/>
      <c r="GX290" s="55"/>
      <c r="GY290" s="55"/>
      <c r="GZ290" s="55"/>
      <c r="HA290" s="55"/>
      <c r="HB290" s="55"/>
      <c r="HC290" s="55"/>
      <c r="HD290" s="55"/>
      <c r="HE290" s="55"/>
      <c r="HF290" s="55"/>
      <c r="HG290" s="55"/>
      <c r="HH290" s="55"/>
      <c r="HI290" s="55"/>
      <c r="HJ290" s="55"/>
      <c r="HK290" s="55"/>
      <c r="HL290" s="55"/>
      <c r="HM290" s="55"/>
      <c r="HN290" s="55"/>
      <c r="HO290" s="55"/>
      <c r="HP290" s="55"/>
      <c r="HQ290" s="55"/>
      <c r="HR290" s="55"/>
      <c r="HS290" s="55"/>
      <c r="HT290" s="55"/>
      <c r="HU290" s="55"/>
      <c r="HV290" s="55"/>
      <c r="HW290" s="55"/>
      <c r="HX290" s="55"/>
      <c r="HY290" s="55"/>
      <c r="HZ290" s="55"/>
      <c r="IA290" s="55"/>
      <c r="IB290" s="55"/>
      <c r="IC290" s="55"/>
      <c r="ID290" s="55"/>
      <c r="IE290" s="55"/>
      <c r="IF290" s="55"/>
      <c r="IG290" s="55"/>
      <c r="IH290" s="55"/>
      <c r="II290" s="55"/>
      <c r="IJ290" s="55"/>
      <c r="IK290" s="55"/>
      <c r="IL290" s="55"/>
      <c r="IM290" s="55"/>
      <c r="IN290" s="55"/>
      <c r="IO290" s="55"/>
      <c r="IP290" s="55"/>
      <c r="IQ290" s="55"/>
      <c r="IR290" s="55"/>
      <c r="IS290" s="55"/>
      <c r="IT290" s="55"/>
      <c r="IU290" s="55"/>
      <c r="IV290" s="55"/>
      <c r="IW290" s="55"/>
    </row>
    <row r="291" spans="1:257" ht="13.5" customHeight="1">
      <c r="A291" s="54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D291" s="55"/>
      <c r="EE291" s="55"/>
      <c r="EF291" s="55"/>
      <c r="EG291" s="55"/>
      <c r="EH291" s="55"/>
      <c r="EI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K291" s="55"/>
      <c r="FL291" s="55"/>
      <c r="FM291" s="55"/>
      <c r="FN291" s="55"/>
      <c r="FO291" s="55"/>
      <c r="FP291" s="55"/>
      <c r="FQ291" s="55"/>
      <c r="FR291" s="55"/>
      <c r="FS291" s="55"/>
      <c r="FT291" s="55"/>
      <c r="FU291" s="55"/>
      <c r="FV291" s="55"/>
      <c r="FW291" s="55"/>
      <c r="FX291" s="55"/>
      <c r="FY291" s="55"/>
      <c r="FZ291" s="55"/>
      <c r="GA291" s="55"/>
      <c r="GB291" s="55"/>
      <c r="GC291" s="55"/>
      <c r="GD291" s="55"/>
      <c r="GE291" s="55"/>
      <c r="GF291" s="55"/>
      <c r="GG291" s="55"/>
      <c r="GH291" s="55"/>
      <c r="GI291" s="55"/>
      <c r="GJ291" s="55"/>
      <c r="GK291" s="55"/>
      <c r="GL291" s="55"/>
      <c r="GM291" s="55"/>
      <c r="GN291" s="55"/>
      <c r="GO291" s="55"/>
      <c r="GP291" s="55"/>
      <c r="GQ291" s="55"/>
      <c r="GR291" s="55"/>
      <c r="GS291" s="55"/>
      <c r="GT291" s="55"/>
      <c r="GU291" s="55"/>
      <c r="GV291" s="55"/>
      <c r="GW291" s="55"/>
      <c r="GX291" s="55"/>
      <c r="GY291" s="55"/>
      <c r="GZ291" s="55"/>
      <c r="HA291" s="55"/>
      <c r="HB291" s="55"/>
      <c r="HC291" s="55"/>
      <c r="HD291" s="55"/>
      <c r="HE291" s="55"/>
      <c r="HF291" s="55"/>
      <c r="HG291" s="55"/>
      <c r="HH291" s="55"/>
      <c r="HI291" s="55"/>
      <c r="HJ291" s="55"/>
      <c r="HK291" s="55"/>
      <c r="HL291" s="55"/>
      <c r="HM291" s="55"/>
      <c r="HN291" s="55"/>
      <c r="HO291" s="55"/>
      <c r="HP291" s="55"/>
      <c r="HQ291" s="55"/>
      <c r="HR291" s="55"/>
      <c r="HS291" s="55"/>
      <c r="HT291" s="55"/>
      <c r="HU291" s="55"/>
      <c r="HV291" s="55"/>
      <c r="HW291" s="55"/>
      <c r="HX291" s="55"/>
      <c r="HY291" s="55"/>
      <c r="HZ291" s="55"/>
      <c r="IA291" s="55"/>
      <c r="IB291" s="55"/>
      <c r="IC291" s="55"/>
      <c r="ID291" s="55"/>
      <c r="IE291" s="55"/>
      <c r="IF291" s="55"/>
      <c r="IG291" s="55"/>
      <c r="IH291" s="55"/>
      <c r="II291" s="55"/>
      <c r="IJ291" s="55"/>
      <c r="IK291" s="55"/>
      <c r="IL291" s="55"/>
      <c r="IM291" s="55"/>
      <c r="IN291" s="55"/>
      <c r="IO291" s="55"/>
      <c r="IP291" s="55"/>
      <c r="IQ291" s="55"/>
      <c r="IR291" s="55"/>
      <c r="IS291" s="55"/>
      <c r="IT291" s="55"/>
      <c r="IU291" s="55"/>
      <c r="IV291" s="55"/>
      <c r="IW291" s="55"/>
    </row>
    <row r="292" spans="1:257" ht="13.5" customHeight="1">
      <c r="A292" s="54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D292" s="55"/>
      <c r="EE292" s="55"/>
      <c r="EF292" s="55"/>
      <c r="EG292" s="55"/>
      <c r="EH292" s="55"/>
      <c r="EI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K292" s="55"/>
      <c r="FL292" s="55"/>
      <c r="FM292" s="55"/>
      <c r="FN292" s="55"/>
      <c r="FO292" s="55"/>
      <c r="FP292" s="55"/>
      <c r="FQ292" s="55"/>
      <c r="FR292" s="55"/>
      <c r="FS292" s="55"/>
      <c r="FT292" s="55"/>
      <c r="FU292" s="55"/>
      <c r="FV292" s="55"/>
      <c r="FW292" s="55"/>
      <c r="FX292" s="55"/>
      <c r="FY292" s="55"/>
      <c r="FZ292" s="55"/>
      <c r="GA292" s="55"/>
      <c r="GB292" s="55"/>
      <c r="GC292" s="55"/>
      <c r="GD292" s="55"/>
      <c r="GE292" s="55"/>
      <c r="GF292" s="55"/>
      <c r="GG292" s="55"/>
      <c r="GH292" s="55"/>
      <c r="GI292" s="55"/>
      <c r="GJ292" s="55"/>
      <c r="GK292" s="55"/>
      <c r="GL292" s="55"/>
      <c r="GM292" s="55"/>
      <c r="GN292" s="55"/>
      <c r="GO292" s="55"/>
      <c r="GP292" s="55"/>
      <c r="GQ292" s="55"/>
      <c r="GR292" s="55"/>
      <c r="GS292" s="55"/>
      <c r="GT292" s="55"/>
      <c r="GU292" s="55"/>
      <c r="GV292" s="55"/>
      <c r="GW292" s="55"/>
      <c r="GX292" s="55"/>
      <c r="GY292" s="55"/>
      <c r="GZ292" s="55"/>
      <c r="HA292" s="55"/>
      <c r="HB292" s="55"/>
      <c r="HC292" s="55"/>
      <c r="HD292" s="55"/>
      <c r="HE292" s="55"/>
      <c r="HF292" s="55"/>
      <c r="HG292" s="55"/>
      <c r="HH292" s="55"/>
      <c r="HI292" s="55"/>
      <c r="HJ292" s="55"/>
      <c r="HK292" s="55"/>
      <c r="HL292" s="55"/>
      <c r="HM292" s="55"/>
      <c r="HN292" s="55"/>
      <c r="HO292" s="55"/>
      <c r="HP292" s="55"/>
      <c r="HQ292" s="55"/>
      <c r="HR292" s="55"/>
      <c r="HS292" s="55"/>
      <c r="HT292" s="55"/>
      <c r="HU292" s="55"/>
      <c r="HV292" s="55"/>
      <c r="HW292" s="55"/>
      <c r="HX292" s="55"/>
      <c r="HY292" s="55"/>
      <c r="HZ292" s="55"/>
      <c r="IA292" s="55"/>
      <c r="IB292" s="55"/>
      <c r="IC292" s="55"/>
      <c r="ID292" s="55"/>
      <c r="IE292" s="55"/>
      <c r="IF292" s="55"/>
      <c r="IG292" s="55"/>
      <c r="IH292" s="55"/>
      <c r="II292" s="55"/>
      <c r="IJ292" s="55"/>
      <c r="IK292" s="55"/>
      <c r="IL292" s="55"/>
      <c r="IM292" s="55"/>
      <c r="IN292" s="55"/>
      <c r="IO292" s="55"/>
      <c r="IP292" s="55"/>
      <c r="IQ292" s="55"/>
      <c r="IR292" s="55"/>
      <c r="IS292" s="55"/>
      <c r="IT292" s="55"/>
      <c r="IU292" s="55"/>
      <c r="IV292" s="55"/>
      <c r="IW292" s="55"/>
    </row>
    <row r="293" spans="1:257" ht="13.5" customHeight="1">
      <c r="A293" s="54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K293" s="55"/>
      <c r="FL293" s="55"/>
      <c r="FM293" s="55"/>
      <c r="FN293" s="55"/>
      <c r="FO293" s="55"/>
      <c r="FP293" s="55"/>
      <c r="FQ293" s="55"/>
      <c r="FR293" s="55"/>
      <c r="FS293" s="55"/>
      <c r="FT293" s="55"/>
      <c r="FU293" s="55"/>
      <c r="FV293" s="55"/>
      <c r="FW293" s="55"/>
      <c r="FX293" s="55"/>
      <c r="FY293" s="55"/>
      <c r="FZ293" s="55"/>
      <c r="GA293" s="55"/>
      <c r="GB293" s="55"/>
      <c r="GC293" s="55"/>
      <c r="GD293" s="55"/>
      <c r="GE293" s="55"/>
      <c r="GF293" s="55"/>
      <c r="GG293" s="55"/>
      <c r="GH293" s="55"/>
      <c r="GI293" s="55"/>
      <c r="GJ293" s="55"/>
      <c r="GK293" s="55"/>
      <c r="GL293" s="55"/>
      <c r="GM293" s="55"/>
      <c r="GN293" s="55"/>
      <c r="GO293" s="55"/>
      <c r="GP293" s="55"/>
      <c r="GQ293" s="55"/>
      <c r="GR293" s="55"/>
      <c r="GS293" s="55"/>
      <c r="GT293" s="55"/>
      <c r="GU293" s="55"/>
      <c r="GV293" s="55"/>
      <c r="GW293" s="55"/>
      <c r="GX293" s="55"/>
      <c r="GY293" s="55"/>
      <c r="GZ293" s="55"/>
      <c r="HA293" s="55"/>
      <c r="HB293" s="55"/>
      <c r="HC293" s="55"/>
      <c r="HD293" s="55"/>
      <c r="HE293" s="55"/>
      <c r="HF293" s="55"/>
      <c r="HG293" s="55"/>
      <c r="HH293" s="55"/>
      <c r="HI293" s="55"/>
      <c r="HJ293" s="55"/>
      <c r="HK293" s="55"/>
      <c r="HL293" s="55"/>
      <c r="HM293" s="55"/>
      <c r="HN293" s="55"/>
      <c r="HO293" s="55"/>
      <c r="HP293" s="55"/>
      <c r="HQ293" s="55"/>
      <c r="HR293" s="55"/>
      <c r="HS293" s="55"/>
      <c r="HT293" s="55"/>
      <c r="HU293" s="55"/>
      <c r="HV293" s="55"/>
      <c r="HW293" s="55"/>
      <c r="HX293" s="55"/>
      <c r="HY293" s="55"/>
      <c r="HZ293" s="55"/>
      <c r="IA293" s="55"/>
      <c r="IB293" s="55"/>
      <c r="IC293" s="55"/>
      <c r="ID293" s="55"/>
      <c r="IE293" s="55"/>
      <c r="IF293" s="55"/>
      <c r="IG293" s="55"/>
      <c r="IH293" s="55"/>
      <c r="II293" s="55"/>
      <c r="IJ293" s="55"/>
      <c r="IK293" s="55"/>
      <c r="IL293" s="55"/>
      <c r="IM293" s="55"/>
      <c r="IN293" s="55"/>
      <c r="IO293" s="55"/>
      <c r="IP293" s="55"/>
      <c r="IQ293" s="55"/>
      <c r="IR293" s="55"/>
      <c r="IS293" s="55"/>
      <c r="IT293" s="55"/>
      <c r="IU293" s="55"/>
      <c r="IV293" s="55"/>
      <c r="IW293" s="55"/>
    </row>
    <row r="294" spans="1:257" ht="13.5" customHeight="1">
      <c r="A294" s="54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D294" s="55"/>
      <c r="EE294" s="55"/>
      <c r="EF294" s="55"/>
      <c r="EG294" s="55"/>
      <c r="EH294" s="55"/>
      <c r="EI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K294" s="55"/>
      <c r="FL294" s="55"/>
      <c r="FM294" s="55"/>
      <c r="FN294" s="55"/>
      <c r="FO294" s="55"/>
      <c r="FP294" s="55"/>
      <c r="FQ294" s="55"/>
      <c r="FR294" s="55"/>
      <c r="FS294" s="55"/>
      <c r="FT294" s="55"/>
      <c r="FU294" s="55"/>
      <c r="FV294" s="55"/>
      <c r="FW294" s="55"/>
      <c r="FX294" s="55"/>
      <c r="FY294" s="55"/>
      <c r="FZ294" s="55"/>
      <c r="GA294" s="55"/>
      <c r="GB294" s="55"/>
      <c r="GC294" s="55"/>
      <c r="GD294" s="55"/>
      <c r="GE294" s="55"/>
      <c r="GF294" s="55"/>
      <c r="GG294" s="55"/>
      <c r="GH294" s="55"/>
      <c r="GI294" s="55"/>
      <c r="GJ294" s="55"/>
      <c r="GK294" s="55"/>
      <c r="GL294" s="55"/>
      <c r="GM294" s="55"/>
      <c r="GN294" s="55"/>
      <c r="GO294" s="55"/>
      <c r="GP294" s="55"/>
      <c r="GQ294" s="55"/>
      <c r="GR294" s="55"/>
      <c r="GS294" s="55"/>
      <c r="GT294" s="55"/>
      <c r="GU294" s="55"/>
      <c r="GV294" s="55"/>
      <c r="GW294" s="55"/>
      <c r="GX294" s="55"/>
      <c r="GY294" s="55"/>
      <c r="GZ294" s="55"/>
      <c r="HA294" s="55"/>
      <c r="HB294" s="55"/>
      <c r="HC294" s="55"/>
      <c r="HD294" s="55"/>
      <c r="HE294" s="55"/>
      <c r="HF294" s="55"/>
      <c r="HG294" s="55"/>
      <c r="HH294" s="55"/>
      <c r="HI294" s="55"/>
      <c r="HJ294" s="55"/>
      <c r="HK294" s="55"/>
      <c r="HL294" s="55"/>
      <c r="HM294" s="55"/>
      <c r="HN294" s="55"/>
      <c r="HO294" s="55"/>
      <c r="HP294" s="55"/>
      <c r="HQ294" s="55"/>
      <c r="HR294" s="55"/>
      <c r="HS294" s="55"/>
      <c r="HT294" s="55"/>
      <c r="HU294" s="55"/>
      <c r="HV294" s="55"/>
      <c r="HW294" s="55"/>
      <c r="HX294" s="55"/>
      <c r="HY294" s="55"/>
      <c r="HZ294" s="55"/>
      <c r="IA294" s="55"/>
      <c r="IB294" s="55"/>
      <c r="IC294" s="55"/>
      <c r="ID294" s="55"/>
      <c r="IE294" s="55"/>
      <c r="IF294" s="55"/>
      <c r="IG294" s="55"/>
      <c r="IH294" s="55"/>
      <c r="II294" s="55"/>
      <c r="IJ294" s="55"/>
      <c r="IK294" s="55"/>
      <c r="IL294" s="55"/>
      <c r="IM294" s="55"/>
      <c r="IN294" s="55"/>
      <c r="IO294" s="55"/>
      <c r="IP294" s="55"/>
      <c r="IQ294" s="55"/>
      <c r="IR294" s="55"/>
      <c r="IS294" s="55"/>
      <c r="IT294" s="55"/>
      <c r="IU294" s="55"/>
      <c r="IV294" s="55"/>
      <c r="IW294" s="55"/>
    </row>
    <row r="295" spans="1:257" ht="13.5" customHeight="1">
      <c r="A295" s="54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D295" s="55"/>
      <c r="EE295" s="55"/>
      <c r="EF295" s="55"/>
      <c r="EG295" s="55"/>
      <c r="EH295" s="55"/>
      <c r="EI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K295" s="55"/>
      <c r="FL295" s="55"/>
      <c r="FM295" s="55"/>
      <c r="FN295" s="55"/>
      <c r="FO295" s="55"/>
      <c r="FP295" s="55"/>
      <c r="FQ295" s="55"/>
      <c r="FR295" s="55"/>
      <c r="FS295" s="55"/>
      <c r="FT295" s="55"/>
      <c r="FU295" s="55"/>
      <c r="FV295" s="55"/>
      <c r="FW295" s="55"/>
      <c r="FX295" s="55"/>
      <c r="FY295" s="55"/>
      <c r="FZ295" s="55"/>
      <c r="GA295" s="55"/>
      <c r="GB295" s="55"/>
      <c r="GC295" s="55"/>
      <c r="GD295" s="55"/>
      <c r="GE295" s="55"/>
      <c r="GF295" s="55"/>
      <c r="GG295" s="55"/>
      <c r="GH295" s="55"/>
      <c r="GI295" s="55"/>
      <c r="GJ295" s="55"/>
      <c r="GK295" s="55"/>
      <c r="GL295" s="55"/>
      <c r="GM295" s="55"/>
      <c r="GN295" s="55"/>
      <c r="GO295" s="55"/>
      <c r="GP295" s="55"/>
      <c r="GQ295" s="55"/>
      <c r="GR295" s="55"/>
      <c r="GS295" s="55"/>
      <c r="GT295" s="55"/>
      <c r="GU295" s="55"/>
      <c r="GV295" s="55"/>
      <c r="GW295" s="55"/>
      <c r="GX295" s="55"/>
      <c r="GY295" s="55"/>
      <c r="GZ295" s="55"/>
      <c r="HA295" s="55"/>
      <c r="HB295" s="55"/>
      <c r="HC295" s="55"/>
      <c r="HD295" s="55"/>
      <c r="HE295" s="55"/>
      <c r="HF295" s="55"/>
      <c r="HG295" s="55"/>
      <c r="HH295" s="55"/>
      <c r="HI295" s="55"/>
      <c r="HJ295" s="55"/>
      <c r="HK295" s="55"/>
      <c r="HL295" s="55"/>
      <c r="HM295" s="55"/>
      <c r="HN295" s="55"/>
      <c r="HO295" s="55"/>
      <c r="HP295" s="55"/>
      <c r="HQ295" s="55"/>
      <c r="HR295" s="55"/>
      <c r="HS295" s="55"/>
      <c r="HT295" s="55"/>
      <c r="HU295" s="55"/>
      <c r="HV295" s="55"/>
      <c r="HW295" s="55"/>
      <c r="HX295" s="55"/>
      <c r="HY295" s="55"/>
      <c r="HZ295" s="55"/>
      <c r="IA295" s="55"/>
      <c r="IB295" s="55"/>
      <c r="IC295" s="55"/>
      <c r="ID295" s="55"/>
      <c r="IE295" s="55"/>
      <c r="IF295" s="55"/>
      <c r="IG295" s="55"/>
      <c r="IH295" s="55"/>
      <c r="II295" s="55"/>
      <c r="IJ295" s="55"/>
      <c r="IK295" s="55"/>
      <c r="IL295" s="55"/>
      <c r="IM295" s="55"/>
      <c r="IN295" s="55"/>
      <c r="IO295" s="55"/>
      <c r="IP295" s="55"/>
      <c r="IQ295" s="55"/>
      <c r="IR295" s="55"/>
      <c r="IS295" s="55"/>
      <c r="IT295" s="55"/>
      <c r="IU295" s="55"/>
      <c r="IV295" s="55"/>
      <c r="IW295" s="55"/>
    </row>
    <row r="296" spans="1:257" ht="13.5" customHeight="1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D296" s="55"/>
      <c r="EE296" s="55"/>
      <c r="EF296" s="55"/>
      <c r="EG296" s="55"/>
      <c r="EH296" s="55"/>
      <c r="EI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K296" s="55"/>
      <c r="FL296" s="55"/>
      <c r="FM296" s="55"/>
      <c r="FN296" s="55"/>
      <c r="FO296" s="55"/>
      <c r="FP296" s="55"/>
      <c r="FQ296" s="55"/>
      <c r="FR296" s="55"/>
      <c r="FS296" s="55"/>
      <c r="FT296" s="55"/>
      <c r="FU296" s="55"/>
      <c r="FV296" s="55"/>
      <c r="FW296" s="55"/>
      <c r="FX296" s="55"/>
      <c r="FY296" s="55"/>
      <c r="FZ296" s="55"/>
      <c r="GA296" s="55"/>
      <c r="GB296" s="55"/>
      <c r="GC296" s="55"/>
      <c r="GD296" s="55"/>
      <c r="GE296" s="55"/>
      <c r="GF296" s="55"/>
      <c r="GG296" s="55"/>
      <c r="GH296" s="55"/>
      <c r="GI296" s="55"/>
      <c r="GJ296" s="55"/>
      <c r="GK296" s="55"/>
      <c r="GL296" s="55"/>
      <c r="GM296" s="55"/>
      <c r="GN296" s="55"/>
      <c r="GO296" s="55"/>
      <c r="GP296" s="55"/>
      <c r="GQ296" s="55"/>
      <c r="GR296" s="55"/>
      <c r="GS296" s="55"/>
      <c r="GT296" s="55"/>
      <c r="GU296" s="55"/>
      <c r="GV296" s="55"/>
      <c r="GW296" s="55"/>
      <c r="GX296" s="55"/>
      <c r="GY296" s="55"/>
      <c r="GZ296" s="55"/>
      <c r="HA296" s="55"/>
      <c r="HB296" s="55"/>
      <c r="HC296" s="55"/>
      <c r="HD296" s="55"/>
      <c r="HE296" s="55"/>
      <c r="HF296" s="55"/>
      <c r="HG296" s="55"/>
      <c r="HH296" s="55"/>
      <c r="HI296" s="55"/>
      <c r="HJ296" s="55"/>
      <c r="HK296" s="55"/>
      <c r="HL296" s="55"/>
      <c r="HM296" s="55"/>
      <c r="HN296" s="55"/>
      <c r="HO296" s="55"/>
      <c r="HP296" s="55"/>
      <c r="HQ296" s="55"/>
      <c r="HR296" s="55"/>
      <c r="HS296" s="55"/>
      <c r="HT296" s="55"/>
      <c r="HU296" s="55"/>
      <c r="HV296" s="55"/>
      <c r="HW296" s="55"/>
      <c r="HX296" s="55"/>
      <c r="HY296" s="55"/>
      <c r="HZ296" s="55"/>
      <c r="IA296" s="55"/>
      <c r="IB296" s="55"/>
      <c r="IC296" s="55"/>
      <c r="ID296" s="55"/>
      <c r="IE296" s="55"/>
      <c r="IF296" s="55"/>
      <c r="IG296" s="55"/>
      <c r="IH296" s="55"/>
      <c r="II296" s="55"/>
      <c r="IJ296" s="55"/>
      <c r="IK296" s="55"/>
      <c r="IL296" s="55"/>
      <c r="IM296" s="55"/>
      <c r="IN296" s="55"/>
      <c r="IO296" s="55"/>
      <c r="IP296" s="55"/>
      <c r="IQ296" s="55"/>
      <c r="IR296" s="55"/>
      <c r="IS296" s="55"/>
      <c r="IT296" s="55"/>
      <c r="IU296" s="55"/>
      <c r="IV296" s="55"/>
      <c r="IW296" s="55"/>
    </row>
    <row r="297" spans="1:257" ht="13.5" customHeight="1">
      <c r="A297" s="54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D297" s="55"/>
      <c r="EE297" s="55"/>
      <c r="EF297" s="55"/>
      <c r="EG297" s="55"/>
      <c r="EH297" s="55"/>
      <c r="EI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K297" s="55"/>
      <c r="FL297" s="55"/>
      <c r="FM297" s="55"/>
      <c r="FN297" s="55"/>
      <c r="FO297" s="55"/>
      <c r="FP297" s="55"/>
      <c r="FQ297" s="55"/>
      <c r="FR297" s="55"/>
      <c r="FS297" s="55"/>
      <c r="FT297" s="55"/>
      <c r="FU297" s="55"/>
      <c r="FV297" s="55"/>
      <c r="FW297" s="55"/>
      <c r="FX297" s="55"/>
      <c r="FY297" s="55"/>
      <c r="FZ297" s="55"/>
      <c r="GA297" s="55"/>
      <c r="GB297" s="55"/>
      <c r="GC297" s="55"/>
      <c r="GD297" s="55"/>
      <c r="GE297" s="55"/>
      <c r="GF297" s="55"/>
      <c r="GG297" s="55"/>
      <c r="GH297" s="55"/>
      <c r="GI297" s="55"/>
      <c r="GJ297" s="55"/>
      <c r="GK297" s="55"/>
      <c r="GL297" s="55"/>
      <c r="GM297" s="55"/>
      <c r="GN297" s="55"/>
      <c r="GO297" s="55"/>
      <c r="GP297" s="55"/>
      <c r="GQ297" s="55"/>
      <c r="GR297" s="55"/>
      <c r="GS297" s="55"/>
      <c r="GT297" s="55"/>
      <c r="GU297" s="55"/>
      <c r="GV297" s="55"/>
      <c r="GW297" s="55"/>
      <c r="GX297" s="55"/>
      <c r="GY297" s="55"/>
      <c r="GZ297" s="55"/>
      <c r="HA297" s="55"/>
      <c r="HB297" s="55"/>
      <c r="HC297" s="55"/>
      <c r="HD297" s="55"/>
      <c r="HE297" s="55"/>
      <c r="HF297" s="55"/>
      <c r="HG297" s="55"/>
      <c r="HH297" s="55"/>
      <c r="HI297" s="55"/>
      <c r="HJ297" s="55"/>
      <c r="HK297" s="55"/>
      <c r="HL297" s="55"/>
      <c r="HM297" s="55"/>
      <c r="HN297" s="55"/>
      <c r="HO297" s="55"/>
      <c r="HP297" s="55"/>
      <c r="HQ297" s="55"/>
      <c r="HR297" s="55"/>
      <c r="HS297" s="55"/>
      <c r="HT297" s="55"/>
      <c r="HU297" s="55"/>
      <c r="HV297" s="55"/>
      <c r="HW297" s="55"/>
      <c r="HX297" s="55"/>
      <c r="HY297" s="55"/>
      <c r="HZ297" s="55"/>
      <c r="IA297" s="55"/>
      <c r="IB297" s="55"/>
      <c r="IC297" s="55"/>
      <c r="ID297" s="55"/>
      <c r="IE297" s="55"/>
      <c r="IF297" s="55"/>
      <c r="IG297" s="55"/>
      <c r="IH297" s="55"/>
      <c r="II297" s="55"/>
      <c r="IJ297" s="55"/>
      <c r="IK297" s="55"/>
      <c r="IL297" s="55"/>
      <c r="IM297" s="55"/>
      <c r="IN297" s="55"/>
      <c r="IO297" s="55"/>
      <c r="IP297" s="55"/>
      <c r="IQ297" s="55"/>
      <c r="IR297" s="55"/>
      <c r="IS297" s="55"/>
      <c r="IT297" s="55"/>
      <c r="IU297" s="55"/>
      <c r="IV297" s="55"/>
      <c r="IW297" s="55"/>
    </row>
    <row r="298" spans="1:257" ht="13.5" customHeight="1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D298" s="55"/>
      <c r="EE298" s="55"/>
      <c r="EF298" s="55"/>
      <c r="EG298" s="55"/>
      <c r="EH298" s="55"/>
      <c r="EI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K298" s="55"/>
      <c r="FL298" s="55"/>
      <c r="FM298" s="55"/>
      <c r="FN298" s="55"/>
      <c r="FO298" s="55"/>
      <c r="FP298" s="55"/>
      <c r="FQ298" s="55"/>
      <c r="FR298" s="55"/>
      <c r="FS298" s="55"/>
      <c r="FT298" s="55"/>
      <c r="FU298" s="55"/>
      <c r="FV298" s="55"/>
      <c r="FW298" s="55"/>
      <c r="FX298" s="55"/>
      <c r="FY298" s="55"/>
      <c r="FZ298" s="55"/>
      <c r="GA298" s="55"/>
      <c r="GB298" s="55"/>
      <c r="GC298" s="55"/>
      <c r="GD298" s="55"/>
      <c r="GE298" s="55"/>
      <c r="GF298" s="55"/>
      <c r="GG298" s="55"/>
      <c r="GH298" s="55"/>
      <c r="GI298" s="55"/>
      <c r="GJ298" s="55"/>
      <c r="GK298" s="55"/>
      <c r="GL298" s="55"/>
      <c r="GM298" s="55"/>
      <c r="GN298" s="55"/>
      <c r="GO298" s="55"/>
      <c r="GP298" s="55"/>
      <c r="GQ298" s="55"/>
      <c r="GR298" s="55"/>
      <c r="GS298" s="55"/>
      <c r="GT298" s="55"/>
      <c r="GU298" s="55"/>
      <c r="GV298" s="55"/>
      <c r="GW298" s="55"/>
      <c r="GX298" s="55"/>
      <c r="GY298" s="55"/>
      <c r="GZ298" s="55"/>
      <c r="HA298" s="55"/>
      <c r="HB298" s="55"/>
      <c r="HC298" s="55"/>
      <c r="HD298" s="55"/>
      <c r="HE298" s="55"/>
      <c r="HF298" s="55"/>
      <c r="HG298" s="55"/>
      <c r="HH298" s="55"/>
      <c r="HI298" s="55"/>
      <c r="HJ298" s="55"/>
      <c r="HK298" s="55"/>
      <c r="HL298" s="55"/>
      <c r="HM298" s="55"/>
      <c r="HN298" s="55"/>
      <c r="HO298" s="55"/>
      <c r="HP298" s="55"/>
      <c r="HQ298" s="55"/>
      <c r="HR298" s="55"/>
      <c r="HS298" s="55"/>
      <c r="HT298" s="55"/>
      <c r="HU298" s="55"/>
      <c r="HV298" s="55"/>
      <c r="HW298" s="55"/>
      <c r="HX298" s="55"/>
      <c r="HY298" s="55"/>
      <c r="HZ298" s="55"/>
      <c r="IA298" s="55"/>
      <c r="IB298" s="55"/>
      <c r="IC298" s="55"/>
      <c r="ID298" s="55"/>
      <c r="IE298" s="55"/>
      <c r="IF298" s="55"/>
      <c r="IG298" s="55"/>
      <c r="IH298" s="55"/>
      <c r="II298" s="55"/>
      <c r="IJ298" s="55"/>
      <c r="IK298" s="55"/>
      <c r="IL298" s="55"/>
      <c r="IM298" s="55"/>
      <c r="IN298" s="55"/>
      <c r="IO298" s="55"/>
      <c r="IP298" s="55"/>
      <c r="IQ298" s="55"/>
      <c r="IR298" s="55"/>
      <c r="IS298" s="55"/>
      <c r="IT298" s="55"/>
      <c r="IU298" s="55"/>
      <c r="IV298" s="55"/>
      <c r="IW298" s="55"/>
    </row>
    <row r="299" spans="1:257" ht="13.5" customHeight="1">
      <c r="A299" s="54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D299" s="55"/>
      <c r="EE299" s="55"/>
      <c r="EF299" s="55"/>
      <c r="EG299" s="55"/>
      <c r="EH299" s="55"/>
      <c r="EI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K299" s="55"/>
      <c r="FL299" s="55"/>
      <c r="FM299" s="55"/>
      <c r="FN299" s="55"/>
      <c r="FO299" s="55"/>
      <c r="FP299" s="55"/>
      <c r="FQ299" s="55"/>
      <c r="FR299" s="55"/>
      <c r="FS299" s="55"/>
      <c r="FT299" s="55"/>
      <c r="FU299" s="55"/>
      <c r="FV299" s="55"/>
      <c r="FW299" s="55"/>
      <c r="FX299" s="55"/>
      <c r="FY299" s="55"/>
      <c r="FZ299" s="55"/>
      <c r="GA299" s="55"/>
      <c r="GB299" s="55"/>
      <c r="GC299" s="55"/>
      <c r="GD299" s="55"/>
      <c r="GE299" s="55"/>
      <c r="GF299" s="55"/>
      <c r="GG299" s="55"/>
      <c r="GH299" s="55"/>
      <c r="GI299" s="55"/>
      <c r="GJ299" s="55"/>
      <c r="GK299" s="55"/>
      <c r="GL299" s="55"/>
      <c r="GM299" s="55"/>
      <c r="GN299" s="55"/>
      <c r="GO299" s="55"/>
      <c r="GP299" s="55"/>
      <c r="GQ299" s="55"/>
      <c r="GR299" s="55"/>
      <c r="GS299" s="55"/>
      <c r="GT299" s="55"/>
      <c r="GU299" s="55"/>
      <c r="GV299" s="55"/>
      <c r="GW299" s="55"/>
      <c r="GX299" s="55"/>
      <c r="GY299" s="55"/>
      <c r="GZ299" s="55"/>
      <c r="HA299" s="55"/>
      <c r="HB299" s="55"/>
      <c r="HC299" s="55"/>
      <c r="HD299" s="55"/>
      <c r="HE299" s="55"/>
      <c r="HF299" s="55"/>
      <c r="HG299" s="55"/>
      <c r="HH299" s="55"/>
      <c r="HI299" s="55"/>
      <c r="HJ299" s="55"/>
      <c r="HK299" s="55"/>
      <c r="HL299" s="55"/>
      <c r="HM299" s="55"/>
      <c r="HN299" s="55"/>
      <c r="HO299" s="55"/>
      <c r="HP299" s="55"/>
      <c r="HQ299" s="55"/>
      <c r="HR299" s="55"/>
      <c r="HS299" s="55"/>
      <c r="HT299" s="55"/>
      <c r="HU299" s="55"/>
      <c r="HV299" s="55"/>
      <c r="HW299" s="55"/>
      <c r="HX299" s="55"/>
      <c r="HY299" s="55"/>
      <c r="HZ299" s="55"/>
      <c r="IA299" s="55"/>
      <c r="IB299" s="55"/>
      <c r="IC299" s="55"/>
      <c r="ID299" s="55"/>
      <c r="IE299" s="55"/>
      <c r="IF299" s="55"/>
      <c r="IG299" s="55"/>
      <c r="IH299" s="55"/>
      <c r="II299" s="55"/>
      <c r="IJ299" s="55"/>
      <c r="IK299" s="55"/>
      <c r="IL299" s="55"/>
      <c r="IM299" s="55"/>
      <c r="IN299" s="55"/>
      <c r="IO299" s="55"/>
      <c r="IP299" s="55"/>
      <c r="IQ299" s="55"/>
      <c r="IR299" s="55"/>
      <c r="IS299" s="55"/>
      <c r="IT299" s="55"/>
      <c r="IU299" s="55"/>
      <c r="IV299" s="55"/>
      <c r="IW299" s="55"/>
    </row>
    <row r="300" spans="1:257" ht="13.5" customHeight="1">
      <c r="A300" s="54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K300" s="55"/>
      <c r="FL300" s="55"/>
      <c r="FM300" s="55"/>
      <c r="FN300" s="55"/>
      <c r="FO300" s="55"/>
      <c r="FP300" s="55"/>
      <c r="FQ300" s="55"/>
      <c r="FR300" s="55"/>
      <c r="FS300" s="55"/>
      <c r="FT300" s="55"/>
      <c r="FU300" s="55"/>
      <c r="FV300" s="55"/>
      <c r="FW300" s="55"/>
      <c r="FX300" s="55"/>
      <c r="FY300" s="55"/>
      <c r="FZ300" s="55"/>
      <c r="GA300" s="55"/>
      <c r="GB300" s="55"/>
      <c r="GC300" s="55"/>
      <c r="GD300" s="55"/>
      <c r="GE300" s="55"/>
      <c r="GF300" s="55"/>
      <c r="GG300" s="55"/>
      <c r="GH300" s="55"/>
      <c r="GI300" s="55"/>
      <c r="GJ300" s="55"/>
      <c r="GK300" s="55"/>
      <c r="GL300" s="55"/>
      <c r="GM300" s="55"/>
      <c r="GN300" s="55"/>
      <c r="GO300" s="55"/>
      <c r="GP300" s="55"/>
      <c r="GQ300" s="55"/>
      <c r="GR300" s="55"/>
      <c r="GS300" s="55"/>
      <c r="GT300" s="55"/>
      <c r="GU300" s="55"/>
      <c r="GV300" s="55"/>
      <c r="GW300" s="55"/>
      <c r="GX300" s="55"/>
      <c r="GY300" s="55"/>
      <c r="GZ300" s="55"/>
      <c r="HA300" s="55"/>
      <c r="HB300" s="55"/>
      <c r="HC300" s="55"/>
      <c r="HD300" s="55"/>
      <c r="HE300" s="55"/>
      <c r="HF300" s="55"/>
      <c r="HG300" s="55"/>
      <c r="HH300" s="55"/>
      <c r="HI300" s="55"/>
      <c r="HJ300" s="55"/>
      <c r="HK300" s="55"/>
      <c r="HL300" s="55"/>
      <c r="HM300" s="55"/>
      <c r="HN300" s="55"/>
      <c r="HO300" s="55"/>
      <c r="HP300" s="55"/>
      <c r="HQ300" s="55"/>
      <c r="HR300" s="55"/>
      <c r="HS300" s="55"/>
      <c r="HT300" s="55"/>
      <c r="HU300" s="55"/>
      <c r="HV300" s="55"/>
      <c r="HW300" s="55"/>
      <c r="HX300" s="55"/>
      <c r="HY300" s="55"/>
      <c r="HZ300" s="55"/>
      <c r="IA300" s="55"/>
      <c r="IB300" s="55"/>
      <c r="IC300" s="55"/>
      <c r="ID300" s="55"/>
      <c r="IE300" s="55"/>
      <c r="IF300" s="55"/>
      <c r="IG300" s="55"/>
      <c r="IH300" s="55"/>
      <c r="II300" s="55"/>
      <c r="IJ300" s="55"/>
      <c r="IK300" s="55"/>
      <c r="IL300" s="55"/>
      <c r="IM300" s="55"/>
      <c r="IN300" s="55"/>
      <c r="IO300" s="55"/>
      <c r="IP300" s="55"/>
      <c r="IQ300" s="55"/>
      <c r="IR300" s="55"/>
      <c r="IS300" s="55"/>
      <c r="IT300" s="55"/>
      <c r="IU300" s="55"/>
      <c r="IV300" s="55"/>
      <c r="IW300" s="55"/>
    </row>
    <row r="301" spans="1:257" ht="13.5" customHeight="1">
      <c r="A301" s="54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D301" s="55"/>
      <c r="EE301" s="55"/>
      <c r="EF301" s="55"/>
      <c r="EG301" s="55"/>
      <c r="EH301" s="55"/>
      <c r="EI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K301" s="55"/>
      <c r="FL301" s="55"/>
      <c r="FM301" s="55"/>
      <c r="FN301" s="55"/>
      <c r="FO301" s="55"/>
      <c r="FP301" s="55"/>
      <c r="FQ301" s="55"/>
      <c r="FR301" s="55"/>
      <c r="FS301" s="55"/>
      <c r="FT301" s="55"/>
      <c r="FU301" s="55"/>
      <c r="FV301" s="55"/>
      <c r="FW301" s="55"/>
      <c r="FX301" s="55"/>
      <c r="FY301" s="55"/>
      <c r="FZ301" s="55"/>
      <c r="GA301" s="55"/>
      <c r="GB301" s="55"/>
      <c r="GC301" s="55"/>
      <c r="GD301" s="55"/>
      <c r="GE301" s="55"/>
      <c r="GF301" s="55"/>
      <c r="GG301" s="55"/>
      <c r="GH301" s="55"/>
      <c r="GI301" s="55"/>
      <c r="GJ301" s="55"/>
      <c r="GK301" s="55"/>
      <c r="GL301" s="55"/>
      <c r="GM301" s="55"/>
      <c r="GN301" s="55"/>
      <c r="GO301" s="55"/>
      <c r="GP301" s="55"/>
      <c r="GQ301" s="55"/>
      <c r="GR301" s="55"/>
      <c r="GS301" s="55"/>
      <c r="GT301" s="55"/>
      <c r="GU301" s="55"/>
      <c r="GV301" s="55"/>
      <c r="GW301" s="55"/>
      <c r="GX301" s="55"/>
      <c r="GY301" s="55"/>
      <c r="GZ301" s="55"/>
      <c r="HA301" s="55"/>
      <c r="HB301" s="55"/>
      <c r="HC301" s="55"/>
      <c r="HD301" s="55"/>
      <c r="HE301" s="55"/>
      <c r="HF301" s="55"/>
      <c r="HG301" s="55"/>
      <c r="HH301" s="55"/>
      <c r="HI301" s="55"/>
      <c r="HJ301" s="55"/>
      <c r="HK301" s="55"/>
      <c r="HL301" s="55"/>
      <c r="HM301" s="55"/>
      <c r="HN301" s="55"/>
      <c r="HO301" s="55"/>
      <c r="HP301" s="55"/>
      <c r="HQ301" s="55"/>
      <c r="HR301" s="55"/>
      <c r="HS301" s="55"/>
      <c r="HT301" s="55"/>
      <c r="HU301" s="55"/>
      <c r="HV301" s="55"/>
      <c r="HW301" s="55"/>
      <c r="HX301" s="55"/>
      <c r="HY301" s="55"/>
      <c r="HZ301" s="55"/>
      <c r="IA301" s="55"/>
      <c r="IB301" s="55"/>
      <c r="IC301" s="55"/>
      <c r="ID301" s="55"/>
      <c r="IE301" s="55"/>
      <c r="IF301" s="55"/>
      <c r="IG301" s="55"/>
      <c r="IH301" s="55"/>
      <c r="II301" s="55"/>
      <c r="IJ301" s="55"/>
      <c r="IK301" s="55"/>
      <c r="IL301" s="55"/>
      <c r="IM301" s="55"/>
      <c r="IN301" s="55"/>
      <c r="IO301" s="55"/>
      <c r="IP301" s="55"/>
      <c r="IQ301" s="55"/>
      <c r="IR301" s="55"/>
      <c r="IS301" s="55"/>
      <c r="IT301" s="55"/>
      <c r="IU301" s="55"/>
      <c r="IV301" s="55"/>
      <c r="IW301" s="55"/>
    </row>
    <row r="302" spans="1:257" ht="13.5" customHeight="1">
      <c r="A302" s="54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D302" s="55"/>
      <c r="EE302" s="55"/>
      <c r="EF302" s="55"/>
      <c r="EG302" s="55"/>
      <c r="EH302" s="55"/>
      <c r="EI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K302" s="55"/>
      <c r="FL302" s="55"/>
      <c r="FM302" s="55"/>
      <c r="FN302" s="55"/>
      <c r="FO302" s="55"/>
      <c r="FP302" s="55"/>
      <c r="FQ302" s="55"/>
      <c r="FR302" s="55"/>
      <c r="FS302" s="55"/>
      <c r="FT302" s="55"/>
      <c r="FU302" s="55"/>
      <c r="FV302" s="55"/>
      <c r="FW302" s="55"/>
      <c r="FX302" s="55"/>
      <c r="FY302" s="55"/>
      <c r="FZ302" s="55"/>
      <c r="GA302" s="55"/>
      <c r="GB302" s="55"/>
      <c r="GC302" s="55"/>
      <c r="GD302" s="55"/>
      <c r="GE302" s="55"/>
      <c r="GF302" s="55"/>
      <c r="GG302" s="55"/>
      <c r="GH302" s="55"/>
      <c r="GI302" s="55"/>
      <c r="GJ302" s="55"/>
      <c r="GK302" s="55"/>
      <c r="GL302" s="55"/>
      <c r="GM302" s="55"/>
      <c r="GN302" s="55"/>
      <c r="GO302" s="55"/>
      <c r="GP302" s="55"/>
      <c r="GQ302" s="55"/>
      <c r="GR302" s="55"/>
      <c r="GS302" s="55"/>
      <c r="GT302" s="55"/>
      <c r="GU302" s="55"/>
      <c r="GV302" s="55"/>
      <c r="GW302" s="55"/>
      <c r="GX302" s="55"/>
      <c r="GY302" s="55"/>
      <c r="GZ302" s="55"/>
      <c r="HA302" s="55"/>
      <c r="HB302" s="55"/>
      <c r="HC302" s="55"/>
      <c r="HD302" s="55"/>
      <c r="HE302" s="55"/>
      <c r="HF302" s="55"/>
      <c r="HG302" s="55"/>
      <c r="HH302" s="55"/>
      <c r="HI302" s="55"/>
      <c r="HJ302" s="55"/>
      <c r="HK302" s="55"/>
      <c r="HL302" s="55"/>
      <c r="HM302" s="55"/>
      <c r="HN302" s="55"/>
      <c r="HO302" s="55"/>
      <c r="HP302" s="55"/>
      <c r="HQ302" s="55"/>
      <c r="HR302" s="55"/>
      <c r="HS302" s="55"/>
      <c r="HT302" s="55"/>
      <c r="HU302" s="55"/>
      <c r="HV302" s="55"/>
      <c r="HW302" s="55"/>
      <c r="HX302" s="55"/>
      <c r="HY302" s="55"/>
      <c r="HZ302" s="55"/>
      <c r="IA302" s="55"/>
      <c r="IB302" s="55"/>
      <c r="IC302" s="55"/>
      <c r="ID302" s="55"/>
      <c r="IE302" s="55"/>
      <c r="IF302" s="55"/>
      <c r="IG302" s="55"/>
      <c r="IH302" s="55"/>
      <c r="II302" s="55"/>
      <c r="IJ302" s="55"/>
      <c r="IK302" s="55"/>
      <c r="IL302" s="55"/>
      <c r="IM302" s="55"/>
      <c r="IN302" s="55"/>
      <c r="IO302" s="55"/>
      <c r="IP302" s="55"/>
      <c r="IQ302" s="55"/>
      <c r="IR302" s="55"/>
      <c r="IS302" s="55"/>
      <c r="IT302" s="55"/>
      <c r="IU302" s="55"/>
      <c r="IV302" s="55"/>
      <c r="IW302" s="55"/>
    </row>
    <row r="303" spans="1:257" ht="13.5" customHeight="1">
      <c r="A303" s="54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D303" s="55"/>
      <c r="EE303" s="55"/>
      <c r="EF303" s="55"/>
      <c r="EG303" s="55"/>
      <c r="EH303" s="55"/>
      <c r="EI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K303" s="55"/>
      <c r="FL303" s="55"/>
      <c r="FM303" s="55"/>
      <c r="FN303" s="55"/>
      <c r="FO303" s="55"/>
      <c r="FP303" s="55"/>
      <c r="FQ303" s="55"/>
      <c r="FR303" s="55"/>
      <c r="FS303" s="55"/>
      <c r="FT303" s="55"/>
      <c r="FU303" s="55"/>
      <c r="FV303" s="55"/>
      <c r="FW303" s="55"/>
      <c r="FX303" s="55"/>
      <c r="FY303" s="55"/>
      <c r="FZ303" s="55"/>
      <c r="GA303" s="55"/>
      <c r="GB303" s="55"/>
      <c r="GC303" s="55"/>
      <c r="GD303" s="55"/>
      <c r="GE303" s="55"/>
      <c r="GF303" s="55"/>
      <c r="GG303" s="55"/>
      <c r="GH303" s="55"/>
      <c r="GI303" s="55"/>
      <c r="GJ303" s="55"/>
      <c r="GK303" s="55"/>
      <c r="GL303" s="55"/>
      <c r="GM303" s="55"/>
      <c r="GN303" s="55"/>
      <c r="GO303" s="55"/>
      <c r="GP303" s="55"/>
      <c r="GQ303" s="55"/>
      <c r="GR303" s="55"/>
      <c r="GS303" s="55"/>
      <c r="GT303" s="55"/>
      <c r="GU303" s="55"/>
      <c r="GV303" s="55"/>
      <c r="GW303" s="55"/>
      <c r="GX303" s="55"/>
      <c r="GY303" s="55"/>
      <c r="GZ303" s="55"/>
      <c r="HA303" s="55"/>
      <c r="HB303" s="55"/>
      <c r="HC303" s="55"/>
      <c r="HD303" s="55"/>
      <c r="HE303" s="55"/>
      <c r="HF303" s="55"/>
      <c r="HG303" s="55"/>
      <c r="HH303" s="55"/>
      <c r="HI303" s="55"/>
      <c r="HJ303" s="55"/>
      <c r="HK303" s="55"/>
      <c r="HL303" s="55"/>
      <c r="HM303" s="55"/>
      <c r="HN303" s="55"/>
      <c r="HO303" s="55"/>
      <c r="HP303" s="55"/>
      <c r="HQ303" s="55"/>
      <c r="HR303" s="55"/>
      <c r="HS303" s="55"/>
      <c r="HT303" s="55"/>
      <c r="HU303" s="55"/>
      <c r="HV303" s="55"/>
      <c r="HW303" s="55"/>
      <c r="HX303" s="55"/>
      <c r="HY303" s="55"/>
      <c r="HZ303" s="55"/>
      <c r="IA303" s="55"/>
      <c r="IB303" s="55"/>
      <c r="IC303" s="55"/>
      <c r="ID303" s="55"/>
      <c r="IE303" s="55"/>
      <c r="IF303" s="55"/>
      <c r="IG303" s="55"/>
      <c r="IH303" s="55"/>
      <c r="II303" s="55"/>
      <c r="IJ303" s="55"/>
      <c r="IK303" s="55"/>
      <c r="IL303" s="55"/>
      <c r="IM303" s="55"/>
      <c r="IN303" s="55"/>
      <c r="IO303" s="55"/>
      <c r="IP303" s="55"/>
      <c r="IQ303" s="55"/>
      <c r="IR303" s="55"/>
      <c r="IS303" s="55"/>
      <c r="IT303" s="55"/>
      <c r="IU303" s="55"/>
      <c r="IV303" s="55"/>
      <c r="IW303" s="55"/>
    </row>
    <row r="304" spans="1:257" ht="13.5" customHeight="1">
      <c r="A304" s="54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K304" s="55"/>
      <c r="FL304" s="55"/>
      <c r="FM304" s="55"/>
      <c r="FN304" s="55"/>
      <c r="FO304" s="55"/>
      <c r="FP304" s="55"/>
      <c r="FQ304" s="55"/>
      <c r="FR304" s="55"/>
      <c r="FS304" s="55"/>
      <c r="FT304" s="55"/>
      <c r="FU304" s="55"/>
      <c r="FV304" s="55"/>
      <c r="FW304" s="55"/>
      <c r="FX304" s="55"/>
      <c r="FY304" s="55"/>
      <c r="FZ304" s="55"/>
      <c r="GA304" s="55"/>
      <c r="GB304" s="55"/>
      <c r="GC304" s="55"/>
      <c r="GD304" s="55"/>
      <c r="GE304" s="55"/>
      <c r="GF304" s="55"/>
      <c r="GG304" s="55"/>
      <c r="GH304" s="55"/>
      <c r="GI304" s="55"/>
      <c r="GJ304" s="55"/>
      <c r="GK304" s="55"/>
      <c r="GL304" s="55"/>
      <c r="GM304" s="55"/>
      <c r="GN304" s="55"/>
      <c r="GO304" s="55"/>
      <c r="GP304" s="55"/>
      <c r="GQ304" s="55"/>
      <c r="GR304" s="55"/>
      <c r="GS304" s="55"/>
      <c r="GT304" s="55"/>
      <c r="GU304" s="55"/>
      <c r="GV304" s="55"/>
      <c r="GW304" s="55"/>
      <c r="GX304" s="55"/>
      <c r="GY304" s="55"/>
      <c r="GZ304" s="55"/>
      <c r="HA304" s="55"/>
      <c r="HB304" s="55"/>
      <c r="HC304" s="55"/>
      <c r="HD304" s="55"/>
      <c r="HE304" s="55"/>
      <c r="HF304" s="55"/>
      <c r="HG304" s="55"/>
      <c r="HH304" s="55"/>
      <c r="HI304" s="55"/>
      <c r="HJ304" s="55"/>
      <c r="HK304" s="55"/>
      <c r="HL304" s="55"/>
      <c r="HM304" s="55"/>
      <c r="HN304" s="55"/>
      <c r="HO304" s="55"/>
      <c r="HP304" s="55"/>
      <c r="HQ304" s="55"/>
      <c r="HR304" s="55"/>
      <c r="HS304" s="55"/>
      <c r="HT304" s="55"/>
      <c r="HU304" s="55"/>
      <c r="HV304" s="55"/>
      <c r="HW304" s="55"/>
      <c r="HX304" s="55"/>
      <c r="HY304" s="55"/>
      <c r="HZ304" s="55"/>
      <c r="IA304" s="55"/>
      <c r="IB304" s="55"/>
      <c r="IC304" s="55"/>
      <c r="ID304" s="55"/>
      <c r="IE304" s="55"/>
      <c r="IF304" s="55"/>
      <c r="IG304" s="55"/>
      <c r="IH304" s="55"/>
      <c r="II304" s="55"/>
      <c r="IJ304" s="55"/>
      <c r="IK304" s="55"/>
      <c r="IL304" s="55"/>
      <c r="IM304" s="55"/>
      <c r="IN304" s="55"/>
      <c r="IO304" s="55"/>
      <c r="IP304" s="55"/>
      <c r="IQ304" s="55"/>
      <c r="IR304" s="55"/>
      <c r="IS304" s="55"/>
      <c r="IT304" s="55"/>
      <c r="IU304" s="55"/>
      <c r="IV304" s="55"/>
      <c r="IW304" s="55"/>
    </row>
    <row r="305" spans="1:257" ht="13.5" customHeight="1">
      <c r="A305" s="54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/>
      <c r="EI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</row>
    <row r="306" spans="1:257" ht="13.5" customHeight="1">
      <c r="A306" s="54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D306" s="55"/>
      <c r="EE306" s="55"/>
      <c r="EF306" s="55"/>
      <c r="EG306" s="55"/>
      <c r="EH306" s="55"/>
      <c r="EI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K306" s="55"/>
      <c r="FL306" s="55"/>
      <c r="FM306" s="55"/>
      <c r="FN306" s="55"/>
      <c r="FO306" s="55"/>
      <c r="FP306" s="55"/>
      <c r="FQ306" s="55"/>
      <c r="FR306" s="55"/>
      <c r="FS306" s="55"/>
      <c r="FT306" s="55"/>
      <c r="FU306" s="55"/>
      <c r="FV306" s="55"/>
      <c r="FW306" s="55"/>
      <c r="FX306" s="55"/>
      <c r="FY306" s="55"/>
      <c r="FZ306" s="55"/>
      <c r="GA306" s="55"/>
      <c r="GB306" s="55"/>
      <c r="GC306" s="55"/>
      <c r="GD306" s="55"/>
      <c r="GE306" s="55"/>
      <c r="GF306" s="55"/>
      <c r="GG306" s="55"/>
      <c r="GH306" s="55"/>
      <c r="GI306" s="55"/>
      <c r="GJ306" s="55"/>
      <c r="GK306" s="55"/>
      <c r="GL306" s="55"/>
      <c r="GM306" s="55"/>
      <c r="GN306" s="55"/>
      <c r="GO306" s="55"/>
      <c r="GP306" s="55"/>
      <c r="GQ306" s="55"/>
      <c r="GR306" s="55"/>
      <c r="GS306" s="55"/>
      <c r="GT306" s="55"/>
      <c r="GU306" s="55"/>
      <c r="GV306" s="55"/>
      <c r="GW306" s="55"/>
      <c r="GX306" s="55"/>
      <c r="GY306" s="55"/>
      <c r="GZ306" s="55"/>
      <c r="HA306" s="55"/>
      <c r="HB306" s="55"/>
      <c r="HC306" s="55"/>
      <c r="HD306" s="55"/>
      <c r="HE306" s="55"/>
      <c r="HF306" s="55"/>
      <c r="HG306" s="55"/>
      <c r="HH306" s="55"/>
      <c r="HI306" s="55"/>
      <c r="HJ306" s="55"/>
      <c r="HK306" s="55"/>
      <c r="HL306" s="55"/>
      <c r="HM306" s="55"/>
      <c r="HN306" s="55"/>
      <c r="HO306" s="55"/>
      <c r="HP306" s="55"/>
      <c r="HQ306" s="55"/>
      <c r="HR306" s="55"/>
      <c r="HS306" s="55"/>
      <c r="HT306" s="55"/>
      <c r="HU306" s="55"/>
      <c r="HV306" s="55"/>
      <c r="HW306" s="55"/>
      <c r="HX306" s="55"/>
      <c r="HY306" s="55"/>
      <c r="HZ306" s="55"/>
      <c r="IA306" s="55"/>
      <c r="IB306" s="55"/>
      <c r="IC306" s="55"/>
      <c r="ID306" s="55"/>
      <c r="IE306" s="55"/>
      <c r="IF306" s="55"/>
      <c r="IG306" s="55"/>
      <c r="IH306" s="55"/>
      <c r="II306" s="55"/>
      <c r="IJ306" s="55"/>
      <c r="IK306" s="55"/>
      <c r="IL306" s="55"/>
      <c r="IM306" s="55"/>
      <c r="IN306" s="55"/>
      <c r="IO306" s="55"/>
      <c r="IP306" s="55"/>
      <c r="IQ306" s="55"/>
      <c r="IR306" s="55"/>
      <c r="IS306" s="55"/>
      <c r="IT306" s="55"/>
      <c r="IU306" s="55"/>
      <c r="IV306" s="55"/>
      <c r="IW306" s="55"/>
    </row>
    <row r="307" spans="1:257" ht="13.5" customHeight="1">
      <c r="A307" s="54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D307" s="55"/>
      <c r="EE307" s="55"/>
      <c r="EF307" s="55"/>
      <c r="EG307" s="55"/>
      <c r="EH307" s="55"/>
      <c r="EI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K307" s="55"/>
      <c r="FL307" s="55"/>
      <c r="FM307" s="55"/>
      <c r="FN307" s="55"/>
      <c r="FO307" s="55"/>
      <c r="FP307" s="55"/>
      <c r="FQ307" s="55"/>
      <c r="FR307" s="55"/>
      <c r="FS307" s="55"/>
      <c r="FT307" s="55"/>
      <c r="FU307" s="55"/>
      <c r="FV307" s="55"/>
      <c r="FW307" s="55"/>
      <c r="FX307" s="55"/>
      <c r="FY307" s="55"/>
      <c r="FZ307" s="55"/>
      <c r="GA307" s="55"/>
      <c r="GB307" s="55"/>
      <c r="GC307" s="55"/>
      <c r="GD307" s="55"/>
      <c r="GE307" s="55"/>
      <c r="GF307" s="55"/>
      <c r="GG307" s="55"/>
      <c r="GH307" s="55"/>
      <c r="GI307" s="55"/>
      <c r="GJ307" s="55"/>
      <c r="GK307" s="55"/>
      <c r="GL307" s="55"/>
      <c r="GM307" s="55"/>
      <c r="GN307" s="55"/>
      <c r="GO307" s="55"/>
      <c r="GP307" s="55"/>
      <c r="GQ307" s="55"/>
      <c r="GR307" s="55"/>
      <c r="GS307" s="55"/>
      <c r="GT307" s="55"/>
      <c r="GU307" s="55"/>
      <c r="GV307" s="55"/>
      <c r="GW307" s="55"/>
      <c r="GX307" s="55"/>
      <c r="GY307" s="55"/>
      <c r="GZ307" s="55"/>
      <c r="HA307" s="55"/>
      <c r="HB307" s="55"/>
      <c r="HC307" s="55"/>
      <c r="HD307" s="55"/>
      <c r="HE307" s="55"/>
      <c r="HF307" s="55"/>
      <c r="HG307" s="55"/>
      <c r="HH307" s="55"/>
      <c r="HI307" s="55"/>
      <c r="HJ307" s="55"/>
      <c r="HK307" s="55"/>
      <c r="HL307" s="55"/>
      <c r="HM307" s="55"/>
      <c r="HN307" s="55"/>
      <c r="HO307" s="55"/>
      <c r="HP307" s="55"/>
      <c r="HQ307" s="55"/>
      <c r="HR307" s="55"/>
      <c r="HS307" s="55"/>
      <c r="HT307" s="55"/>
      <c r="HU307" s="55"/>
      <c r="HV307" s="55"/>
      <c r="HW307" s="55"/>
      <c r="HX307" s="55"/>
      <c r="HY307" s="55"/>
      <c r="HZ307" s="55"/>
      <c r="IA307" s="55"/>
      <c r="IB307" s="55"/>
      <c r="IC307" s="55"/>
      <c r="ID307" s="55"/>
      <c r="IE307" s="55"/>
      <c r="IF307" s="55"/>
      <c r="IG307" s="55"/>
      <c r="IH307" s="55"/>
      <c r="II307" s="55"/>
      <c r="IJ307" s="55"/>
      <c r="IK307" s="55"/>
      <c r="IL307" s="55"/>
      <c r="IM307" s="55"/>
      <c r="IN307" s="55"/>
      <c r="IO307" s="55"/>
      <c r="IP307" s="55"/>
      <c r="IQ307" s="55"/>
      <c r="IR307" s="55"/>
      <c r="IS307" s="55"/>
      <c r="IT307" s="55"/>
      <c r="IU307" s="55"/>
      <c r="IV307" s="55"/>
      <c r="IW307" s="55"/>
    </row>
    <row r="308" spans="1:257" ht="13.5" customHeight="1">
      <c r="A308" s="54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D308" s="55"/>
      <c r="EE308" s="55"/>
      <c r="EF308" s="55"/>
      <c r="EG308" s="55"/>
      <c r="EH308" s="55"/>
      <c r="EI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K308" s="55"/>
      <c r="FL308" s="55"/>
      <c r="FM308" s="55"/>
      <c r="FN308" s="55"/>
      <c r="FO308" s="55"/>
      <c r="FP308" s="55"/>
      <c r="FQ308" s="55"/>
      <c r="FR308" s="55"/>
      <c r="FS308" s="55"/>
      <c r="FT308" s="55"/>
      <c r="FU308" s="55"/>
      <c r="FV308" s="55"/>
      <c r="FW308" s="55"/>
      <c r="FX308" s="55"/>
      <c r="FY308" s="55"/>
      <c r="FZ308" s="55"/>
      <c r="GA308" s="55"/>
      <c r="GB308" s="55"/>
      <c r="GC308" s="55"/>
      <c r="GD308" s="55"/>
      <c r="GE308" s="55"/>
      <c r="GF308" s="55"/>
      <c r="GG308" s="55"/>
      <c r="GH308" s="55"/>
      <c r="GI308" s="55"/>
      <c r="GJ308" s="55"/>
      <c r="GK308" s="55"/>
      <c r="GL308" s="55"/>
      <c r="GM308" s="55"/>
      <c r="GN308" s="55"/>
      <c r="GO308" s="55"/>
      <c r="GP308" s="55"/>
      <c r="GQ308" s="55"/>
      <c r="GR308" s="55"/>
      <c r="GS308" s="55"/>
      <c r="GT308" s="55"/>
      <c r="GU308" s="55"/>
      <c r="GV308" s="55"/>
      <c r="GW308" s="55"/>
      <c r="GX308" s="55"/>
      <c r="GY308" s="55"/>
      <c r="GZ308" s="55"/>
      <c r="HA308" s="55"/>
      <c r="HB308" s="55"/>
      <c r="HC308" s="55"/>
      <c r="HD308" s="55"/>
      <c r="HE308" s="55"/>
      <c r="HF308" s="55"/>
      <c r="HG308" s="55"/>
      <c r="HH308" s="55"/>
      <c r="HI308" s="55"/>
      <c r="HJ308" s="55"/>
      <c r="HK308" s="55"/>
      <c r="HL308" s="55"/>
      <c r="HM308" s="55"/>
      <c r="HN308" s="55"/>
      <c r="HO308" s="55"/>
      <c r="HP308" s="55"/>
      <c r="HQ308" s="55"/>
      <c r="HR308" s="55"/>
      <c r="HS308" s="55"/>
      <c r="HT308" s="55"/>
      <c r="HU308" s="55"/>
      <c r="HV308" s="55"/>
      <c r="HW308" s="55"/>
      <c r="HX308" s="55"/>
      <c r="HY308" s="55"/>
      <c r="HZ308" s="55"/>
      <c r="IA308" s="55"/>
      <c r="IB308" s="55"/>
      <c r="IC308" s="55"/>
      <c r="ID308" s="55"/>
      <c r="IE308" s="55"/>
      <c r="IF308" s="55"/>
      <c r="IG308" s="55"/>
      <c r="IH308" s="55"/>
      <c r="II308" s="55"/>
      <c r="IJ308" s="55"/>
      <c r="IK308" s="55"/>
      <c r="IL308" s="55"/>
      <c r="IM308" s="55"/>
      <c r="IN308" s="55"/>
      <c r="IO308" s="55"/>
      <c r="IP308" s="55"/>
      <c r="IQ308" s="55"/>
      <c r="IR308" s="55"/>
      <c r="IS308" s="55"/>
      <c r="IT308" s="55"/>
      <c r="IU308" s="55"/>
      <c r="IV308" s="55"/>
      <c r="IW308" s="55"/>
    </row>
    <row r="309" spans="1:257" ht="13.5" customHeight="1">
      <c r="A309" s="54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D309" s="55"/>
      <c r="EE309" s="55"/>
      <c r="EF309" s="55"/>
      <c r="EG309" s="55"/>
      <c r="EH309" s="55"/>
      <c r="EI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K309" s="55"/>
      <c r="FL309" s="55"/>
      <c r="FM309" s="55"/>
      <c r="FN309" s="55"/>
      <c r="FO309" s="55"/>
      <c r="FP309" s="55"/>
      <c r="FQ309" s="55"/>
      <c r="FR309" s="55"/>
      <c r="FS309" s="55"/>
      <c r="FT309" s="55"/>
      <c r="FU309" s="55"/>
      <c r="FV309" s="55"/>
      <c r="FW309" s="55"/>
      <c r="FX309" s="55"/>
      <c r="FY309" s="55"/>
      <c r="FZ309" s="55"/>
      <c r="GA309" s="55"/>
      <c r="GB309" s="55"/>
      <c r="GC309" s="55"/>
      <c r="GD309" s="55"/>
      <c r="GE309" s="55"/>
      <c r="GF309" s="55"/>
      <c r="GG309" s="55"/>
      <c r="GH309" s="55"/>
      <c r="GI309" s="55"/>
      <c r="GJ309" s="55"/>
      <c r="GK309" s="55"/>
      <c r="GL309" s="55"/>
      <c r="GM309" s="55"/>
      <c r="GN309" s="55"/>
      <c r="GO309" s="55"/>
      <c r="GP309" s="55"/>
      <c r="GQ309" s="55"/>
      <c r="GR309" s="55"/>
      <c r="GS309" s="55"/>
      <c r="GT309" s="55"/>
      <c r="GU309" s="55"/>
      <c r="GV309" s="55"/>
      <c r="GW309" s="55"/>
      <c r="GX309" s="55"/>
      <c r="GY309" s="55"/>
      <c r="GZ309" s="55"/>
      <c r="HA309" s="55"/>
      <c r="HB309" s="55"/>
      <c r="HC309" s="55"/>
      <c r="HD309" s="55"/>
      <c r="HE309" s="55"/>
      <c r="HF309" s="55"/>
      <c r="HG309" s="55"/>
      <c r="HH309" s="55"/>
      <c r="HI309" s="55"/>
      <c r="HJ309" s="55"/>
      <c r="HK309" s="55"/>
      <c r="HL309" s="55"/>
      <c r="HM309" s="55"/>
      <c r="HN309" s="55"/>
      <c r="HO309" s="55"/>
      <c r="HP309" s="55"/>
      <c r="HQ309" s="55"/>
      <c r="HR309" s="55"/>
      <c r="HS309" s="55"/>
      <c r="HT309" s="55"/>
      <c r="HU309" s="55"/>
      <c r="HV309" s="55"/>
      <c r="HW309" s="55"/>
      <c r="HX309" s="55"/>
      <c r="HY309" s="55"/>
      <c r="HZ309" s="55"/>
      <c r="IA309" s="55"/>
      <c r="IB309" s="55"/>
      <c r="IC309" s="55"/>
      <c r="ID309" s="55"/>
      <c r="IE309" s="55"/>
      <c r="IF309" s="55"/>
      <c r="IG309" s="55"/>
      <c r="IH309" s="55"/>
      <c r="II309" s="55"/>
      <c r="IJ309" s="55"/>
      <c r="IK309" s="55"/>
      <c r="IL309" s="55"/>
      <c r="IM309" s="55"/>
      <c r="IN309" s="55"/>
      <c r="IO309" s="55"/>
      <c r="IP309" s="55"/>
      <c r="IQ309" s="55"/>
      <c r="IR309" s="55"/>
      <c r="IS309" s="55"/>
      <c r="IT309" s="55"/>
      <c r="IU309" s="55"/>
      <c r="IV309" s="55"/>
      <c r="IW309" s="55"/>
    </row>
    <row r="310" spans="1:257" ht="13.5" customHeight="1">
      <c r="A310" s="54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  <c r="IW310" s="55"/>
    </row>
    <row r="311" spans="1:257" ht="13.5" customHeight="1">
      <c r="A311" s="54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D311" s="55"/>
      <c r="EE311" s="55"/>
      <c r="EF311" s="55"/>
      <c r="EG311" s="55"/>
      <c r="EH311" s="55"/>
      <c r="EI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K311" s="55"/>
      <c r="FL311" s="55"/>
      <c r="FM311" s="55"/>
      <c r="FN311" s="55"/>
      <c r="FO311" s="55"/>
      <c r="FP311" s="55"/>
      <c r="FQ311" s="55"/>
      <c r="FR311" s="55"/>
      <c r="FS311" s="55"/>
      <c r="FT311" s="55"/>
      <c r="FU311" s="55"/>
      <c r="FV311" s="55"/>
      <c r="FW311" s="55"/>
      <c r="FX311" s="55"/>
      <c r="FY311" s="55"/>
      <c r="FZ311" s="55"/>
      <c r="GA311" s="55"/>
      <c r="GB311" s="55"/>
      <c r="GC311" s="55"/>
      <c r="GD311" s="55"/>
      <c r="GE311" s="55"/>
      <c r="GF311" s="55"/>
      <c r="GG311" s="55"/>
      <c r="GH311" s="55"/>
      <c r="GI311" s="55"/>
      <c r="GJ311" s="55"/>
      <c r="GK311" s="55"/>
      <c r="GL311" s="55"/>
      <c r="GM311" s="55"/>
      <c r="GN311" s="55"/>
      <c r="GO311" s="55"/>
      <c r="GP311" s="55"/>
      <c r="GQ311" s="55"/>
      <c r="GR311" s="55"/>
      <c r="GS311" s="55"/>
      <c r="GT311" s="55"/>
      <c r="GU311" s="55"/>
      <c r="GV311" s="55"/>
      <c r="GW311" s="55"/>
      <c r="GX311" s="55"/>
      <c r="GY311" s="55"/>
      <c r="GZ311" s="55"/>
      <c r="HA311" s="55"/>
      <c r="HB311" s="55"/>
      <c r="HC311" s="55"/>
      <c r="HD311" s="55"/>
      <c r="HE311" s="55"/>
      <c r="HF311" s="55"/>
      <c r="HG311" s="55"/>
      <c r="HH311" s="55"/>
      <c r="HI311" s="55"/>
      <c r="HJ311" s="55"/>
      <c r="HK311" s="55"/>
      <c r="HL311" s="55"/>
      <c r="HM311" s="55"/>
      <c r="HN311" s="55"/>
      <c r="HO311" s="55"/>
      <c r="HP311" s="55"/>
      <c r="HQ311" s="55"/>
      <c r="HR311" s="55"/>
      <c r="HS311" s="55"/>
      <c r="HT311" s="55"/>
      <c r="HU311" s="55"/>
      <c r="HV311" s="55"/>
      <c r="HW311" s="55"/>
      <c r="HX311" s="55"/>
      <c r="HY311" s="55"/>
      <c r="HZ311" s="55"/>
      <c r="IA311" s="55"/>
      <c r="IB311" s="55"/>
      <c r="IC311" s="55"/>
      <c r="ID311" s="55"/>
      <c r="IE311" s="55"/>
      <c r="IF311" s="55"/>
      <c r="IG311" s="55"/>
      <c r="IH311" s="55"/>
      <c r="II311" s="55"/>
      <c r="IJ311" s="55"/>
      <c r="IK311" s="55"/>
      <c r="IL311" s="55"/>
      <c r="IM311" s="55"/>
      <c r="IN311" s="55"/>
      <c r="IO311" s="55"/>
      <c r="IP311" s="55"/>
      <c r="IQ311" s="55"/>
      <c r="IR311" s="55"/>
      <c r="IS311" s="55"/>
      <c r="IT311" s="55"/>
      <c r="IU311" s="55"/>
      <c r="IV311" s="55"/>
      <c r="IW311" s="55"/>
    </row>
    <row r="312" spans="1:257" ht="13.5" customHeight="1">
      <c r="A312" s="54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  <c r="IU312" s="55"/>
      <c r="IV312" s="55"/>
      <c r="IW312" s="55"/>
    </row>
    <row r="313" spans="1:257" ht="13.5" customHeight="1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D313" s="55"/>
      <c r="EE313" s="55"/>
      <c r="EF313" s="55"/>
      <c r="EG313" s="55"/>
      <c r="EH313" s="55"/>
      <c r="EI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K313" s="55"/>
      <c r="FL313" s="55"/>
      <c r="FM313" s="55"/>
      <c r="FN313" s="55"/>
      <c r="FO313" s="55"/>
      <c r="FP313" s="55"/>
      <c r="FQ313" s="55"/>
      <c r="FR313" s="55"/>
      <c r="FS313" s="55"/>
      <c r="FT313" s="55"/>
      <c r="FU313" s="55"/>
      <c r="FV313" s="55"/>
      <c r="FW313" s="55"/>
      <c r="FX313" s="55"/>
      <c r="FY313" s="55"/>
      <c r="FZ313" s="55"/>
      <c r="GA313" s="55"/>
      <c r="GB313" s="55"/>
      <c r="GC313" s="55"/>
      <c r="GD313" s="55"/>
      <c r="GE313" s="55"/>
      <c r="GF313" s="55"/>
      <c r="GG313" s="55"/>
      <c r="GH313" s="55"/>
      <c r="GI313" s="55"/>
      <c r="GJ313" s="55"/>
      <c r="GK313" s="55"/>
      <c r="GL313" s="55"/>
      <c r="GM313" s="55"/>
      <c r="GN313" s="55"/>
      <c r="GO313" s="55"/>
      <c r="GP313" s="55"/>
      <c r="GQ313" s="55"/>
      <c r="GR313" s="55"/>
      <c r="GS313" s="55"/>
      <c r="GT313" s="55"/>
      <c r="GU313" s="55"/>
      <c r="GV313" s="55"/>
      <c r="GW313" s="55"/>
      <c r="GX313" s="55"/>
      <c r="GY313" s="55"/>
      <c r="GZ313" s="55"/>
      <c r="HA313" s="55"/>
      <c r="HB313" s="55"/>
      <c r="HC313" s="55"/>
      <c r="HD313" s="55"/>
      <c r="HE313" s="55"/>
      <c r="HF313" s="55"/>
      <c r="HG313" s="55"/>
      <c r="HH313" s="55"/>
      <c r="HI313" s="55"/>
      <c r="HJ313" s="55"/>
      <c r="HK313" s="55"/>
      <c r="HL313" s="55"/>
      <c r="HM313" s="55"/>
      <c r="HN313" s="55"/>
      <c r="HO313" s="55"/>
      <c r="HP313" s="55"/>
      <c r="HQ313" s="55"/>
      <c r="HR313" s="55"/>
      <c r="HS313" s="55"/>
      <c r="HT313" s="55"/>
      <c r="HU313" s="55"/>
      <c r="HV313" s="55"/>
      <c r="HW313" s="55"/>
      <c r="HX313" s="55"/>
      <c r="HY313" s="55"/>
      <c r="HZ313" s="55"/>
      <c r="IA313" s="55"/>
      <c r="IB313" s="55"/>
      <c r="IC313" s="55"/>
      <c r="ID313" s="55"/>
      <c r="IE313" s="55"/>
      <c r="IF313" s="55"/>
      <c r="IG313" s="55"/>
      <c r="IH313" s="55"/>
      <c r="II313" s="55"/>
      <c r="IJ313" s="55"/>
      <c r="IK313" s="55"/>
      <c r="IL313" s="55"/>
      <c r="IM313" s="55"/>
      <c r="IN313" s="55"/>
      <c r="IO313" s="55"/>
      <c r="IP313" s="55"/>
      <c r="IQ313" s="55"/>
      <c r="IR313" s="55"/>
      <c r="IS313" s="55"/>
      <c r="IT313" s="55"/>
      <c r="IU313" s="55"/>
      <c r="IV313" s="55"/>
      <c r="IW313" s="55"/>
    </row>
    <row r="314" spans="1:257" ht="13.5" customHeight="1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D314" s="55"/>
      <c r="EE314" s="55"/>
      <c r="EF314" s="55"/>
      <c r="EG314" s="55"/>
      <c r="EH314" s="55"/>
      <c r="EI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K314" s="55"/>
      <c r="FL314" s="55"/>
      <c r="FM314" s="55"/>
      <c r="FN314" s="55"/>
      <c r="FO314" s="55"/>
      <c r="FP314" s="55"/>
      <c r="FQ314" s="55"/>
      <c r="FR314" s="55"/>
      <c r="FS314" s="55"/>
      <c r="FT314" s="55"/>
      <c r="FU314" s="55"/>
      <c r="FV314" s="55"/>
      <c r="FW314" s="55"/>
      <c r="FX314" s="55"/>
      <c r="FY314" s="55"/>
      <c r="FZ314" s="55"/>
      <c r="GA314" s="55"/>
      <c r="GB314" s="55"/>
      <c r="GC314" s="55"/>
      <c r="GD314" s="55"/>
      <c r="GE314" s="55"/>
      <c r="GF314" s="55"/>
      <c r="GG314" s="55"/>
      <c r="GH314" s="55"/>
      <c r="GI314" s="55"/>
      <c r="GJ314" s="55"/>
      <c r="GK314" s="55"/>
      <c r="GL314" s="55"/>
      <c r="GM314" s="55"/>
      <c r="GN314" s="55"/>
      <c r="GO314" s="55"/>
      <c r="GP314" s="55"/>
      <c r="GQ314" s="55"/>
      <c r="GR314" s="55"/>
      <c r="GS314" s="55"/>
      <c r="GT314" s="55"/>
      <c r="GU314" s="55"/>
      <c r="GV314" s="55"/>
      <c r="GW314" s="55"/>
      <c r="GX314" s="55"/>
      <c r="GY314" s="55"/>
      <c r="GZ314" s="55"/>
      <c r="HA314" s="55"/>
      <c r="HB314" s="55"/>
      <c r="HC314" s="55"/>
      <c r="HD314" s="55"/>
      <c r="HE314" s="55"/>
      <c r="HF314" s="55"/>
      <c r="HG314" s="55"/>
      <c r="HH314" s="55"/>
      <c r="HI314" s="55"/>
      <c r="HJ314" s="55"/>
      <c r="HK314" s="55"/>
      <c r="HL314" s="55"/>
      <c r="HM314" s="55"/>
      <c r="HN314" s="55"/>
      <c r="HO314" s="55"/>
      <c r="HP314" s="55"/>
      <c r="HQ314" s="55"/>
      <c r="HR314" s="55"/>
      <c r="HS314" s="55"/>
      <c r="HT314" s="55"/>
      <c r="HU314" s="55"/>
      <c r="HV314" s="55"/>
      <c r="HW314" s="55"/>
      <c r="HX314" s="55"/>
      <c r="HY314" s="55"/>
      <c r="HZ314" s="55"/>
      <c r="IA314" s="55"/>
      <c r="IB314" s="55"/>
      <c r="IC314" s="55"/>
      <c r="ID314" s="55"/>
      <c r="IE314" s="55"/>
      <c r="IF314" s="55"/>
      <c r="IG314" s="55"/>
      <c r="IH314" s="55"/>
      <c r="II314" s="55"/>
      <c r="IJ314" s="55"/>
      <c r="IK314" s="55"/>
      <c r="IL314" s="55"/>
      <c r="IM314" s="55"/>
      <c r="IN314" s="55"/>
      <c r="IO314" s="55"/>
      <c r="IP314" s="55"/>
      <c r="IQ314" s="55"/>
      <c r="IR314" s="55"/>
      <c r="IS314" s="55"/>
      <c r="IT314" s="55"/>
      <c r="IU314" s="55"/>
      <c r="IV314" s="55"/>
      <c r="IW314" s="55"/>
    </row>
    <row r="315" spans="1:257" ht="13.5" customHeight="1">
      <c r="A315" s="54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D315" s="55"/>
      <c r="EE315" s="55"/>
      <c r="EF315" s="55"/>
      <c r="EG315" s="55"/>
      <c r="EH315" s="55"/>
      <c r="EI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K315" s="55"/>
      <c r="FL315" s="55"/>
      <c r="FM315" s="55"/>
      <c r="FN315" s="55"/>
      <c r="FO315" s="55"/>
      <c r="FP315" s="55"/>
      <c r="FQ315" s="55"/>
      <c r="FR315" s="55"/>
      <c r="FS315" s="55"/>
      <c r="FT315" s="55"/>
      <c r="FU315" s="55"/>
      <c r="FV315" s="55"/>
      <c r="FW315" s="55"/>
      <c r="FX315" s="55"/>
      <c r="FY315" s="55"/>
      <c r="FZ315" s="55"/>
      <c r="GA315" s="55"/>
      <c r="GB315" s="55"/>
      <c r="GC315" s="55"/>
      <c r="GD315" s="55"/>
      <c r="GE315" s="55"/>
      <c r="GF315" s="55"/>
      <c r="GG315" s="55"/>
      <c r="GH315" s="55"/>
      <c r="GI315" s="55"/>
      <c r="GJ315" s="55"/>
      <c r="GK315" s="55"/>
      <c r="GL315" s="55"/>
      <c r="GM315" s="55"/>
      <c r="GN315" s="55"/>
      <c r="GO315" s="55"/>
      <c r="GP315" s="55"/>
      <c r="GQ315" s="55"/>
      <c r="GR315" s="55"/>
      <c r="GS315" s="55"/>
      <c r="GT315" s="55"/>
      <c r="GU315" s="55"/>
      <c r="GV315" s="55"/>
      <c r="GW315" s="55"/>
      <c r="GX315" s="55"/>
      <c r="GY315" s="55"/>
      <c r="GZ315" s="55"/>
      <c r="HA315" s="55"/>
      <c r="HB315" s="55"/>
      <c r="HC315" s="55"/>
      <c r="HD315" s="55"/>
      <c r="HE315" s="55"/>
      <c r="HF315" s="55"/>
      <c r="HG315" s="55"/>
      <c r="HH315" s="55"/>
      <c r="HI315" s="55"/>
      <c r="HJ315" s="55"/>
      <c r="HK315" s="55"/>
      <c r="HL315" s="55"/>
      <c r="HM315" s="55"/>
      <c r="HN315" s="55"/>
      <c r="HO315" s="55"/>
      <c r="HP315" s="55"/>
      <c r="HQ315" s="55"/>
      <c r="HR315" s="55"/>
      <c r="HS315" s="55"/>
      <c r="HT315" s="55"/>
      <c r="HU315" s="55"/>
      <c r="HV315" s="55"/>
      <c r="HW315" s="55"/>
      <c r="HX315" s="55"/>
      <c r="HY315" s="55"/>
      <c r="HZ315" s="55"/>
      <c r="IA315" s="55"/>
      <c r="IB315" s="55"/>
      <c r="IC315" s="55"/>
      <c r="ID315" s="55"/>
      <c r="IE315" s="55"/>
      <c r="IF315" s="55"/>
      <c r="IG315" s="55"/>
      <c r="IH315" s="55"/>
      <c r="II315" s="55"/>
      <c r="IJ315" s="55"/>
      <c r="IK315" s="55"/>
      <c r="IL315" s="55"/>
      <c r="IM315" s="55"/>
      <c r="IN315" s="55"/>
      <c r="IO315" s="55"/>
      <c r="IP315" s="55"/>
      <c r="IQ315" s="55"/>
      <c r="IR315" s="55"/>
      <c r="IS315" s="55"/>
      <c r="IT315" s="55"/>
      <c r="IU315" s="55"/>
      <c r="IV315" s="55"/>
      <c r="IW315" s="55"/>
    </row>
    <row r="316" spans="1:257" ht="13.5" customHeight="1">
      <c r="A316" s="54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D316" s="55"/>
      <c r="EE316" s="55"/>
      <c r="EF316" s="55"/>
      <c r="EG316" s="55"/>
      <c r="EH316" s="55"/>
      <c r="EI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K316" s="55"/>
      <c r="FL316" s="55"/>
      <c r="FM316" s="55"/>
      <c r="FN316" s="55"/>
      <c r="FO316" s="55"/>
      <c r="FP316" s="55"/>
      <c r="FQ316" s="55"/>
      <c r="FR316" s="55"/>
      <c r="FS316" s="55"/>
      <c r="FT316" s="55"/>
      <c r="FU316" s="55"/>
      <c r="FV316" s="55"/>
      <c r="FW316" s="55"/>
      <c r="FX316" s="55"/>
      <c r="FY316" s="55"/>
      <c r="FZ316" s="55"/>
      <c r="GA316" s="55"/>
      <c r="GB316" s="55"/>
      <c r="GC316" s="55"/>
      <c r="GD316" s="55"/>
      <c r="GE316" s="55"/>
      <c r="GF316" s="55"/>
      <c r="GG316" s="55"/>
      <c r="GH316" s="55"/>
      <c r="GI316" s="55"/>
      <c r="GJ316" s="55"/>
      <c r="GK316" s="55"/>
      <c r="GL316" s="55"/>
      <c r="GM316" s="55"/>
      <c r="GN316" s="55"/>
      <c r="GO316" s="55"/>
      <c r="GP316" s="55"/>
      <c r="GQ316" s="55"/>
      <c r="GR316" s="55"/>
      <c r="GS316" s="55"/>
      <c r="GT316" s="55"/>
      <c r="GU316" s="55"/>
      <c r="GV316" s="55"/>
      <c r="GW316" s="55"/>
      <c r="GX316" s="55"/>
      <c r="GY316" s="55"/>
      <c r="GZ316" s="55"/>
      <c r="HA316" s="55"/>
      <c r="HB316" s="55"/>
      <c r="HC316" s="55"/>
      <c r="HD316" s="55"/>
      <c r="HE316" s="55"/>
      <c r="HF316" s="55"/>
      <c r="HG316" s="55"/>
      <c r="HH316" s="55"/>
      <c r="HI316" s="55"/>
      <c r="HJ316" s="55"/>
      <c r="HK316" s="55"/>
      <c r="HL316" s="55"/>
      <c r="HM316" s="55"/>
      <c r="HN316" s="55"/>
      <c r="HO316" s="55"/>
      <c r="HP316" s="55"/>
      <c r="HQ316" s="55"/>
      <c r="HR316" s="55"/>
      <c r="HS316" s="55"/>
      <c r="HT316" s="55"/>
      <c r="HU316" s="55"/>
      <c r="HV316" s="55"/>
      <c r="HW316" s="55"/>
      <c r="HX316" s="55"/>
      <c r="HY316" s="55"/>
      <c r="HZ316" s="55"/>
      <c r="IA316" s="55"/>
      <c r="IB316" s="55"/>
      <c r="IC316" s="55"/>
      <c r="ID316" s="55"/>
      <c r="IE316" s="55"/>
      <c r="IF316" s="55"/>
      <c r="IG316" s="55"/>
      <c r="IH316" s="55"/>
      <c r="II316" s="55"/>
      <c r="IJ316" s="55"/>
      <c r="IK316" s="55"/>
      <c r="IL316" s="55"/>
      <c r="IM316" s="55"/>
      <c r="IN316" s="55"/>
      <c r="IO316" s="55"/>
      <c r="IP316" s="55"/>
      <c r="IQ316" s="55"/>
      <c r="IR316" s="55"/>
      <c r="IS316" s="55"/>
      <c r="IT316" s="55"/>
      <c r="IU316" s="55"/>
      <c r="IV316" s="55"/>
      <c r="IW316" s="55"/>
    </row>
    <row r="317" spans="1:257" ht="13.5" customHeight="1">
      <c r="A317" s="54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K317" s="55"/>
      <c r="FL317" s="55"/>
      <c r="FM317" s="55"/>
      <c r="FN317" s="55"/>
      <c r="FO317" s="55"/>
      <c r="FP317" s="55"/>
      <c r="FQ317" s="55"/>
      <c r="FR317" s="55"/>
      <c r="FS317" s="55"/>
      <c r="FT317" s="55"/>
      <c r="FU317" s="55"/>
      <c r="FV317" s="55"/>
      <c r="FW317" s="55"/>
      <c r="FX317" s="55"/>
      <c r="FY317" s="55"/>
      <c r="FZ317" s="55"/>
      <c r="GA317" s="55"/>
      <c r="GB317" s="55"/>
      <c r="GC317" s="55"/>
      <c r="GD317" s="55"/>
      <c r="GE317" s="55"/>
      <c r="GF317" s="55"/>
      <c r="GG317" s="55"/>
      <c r="GH317" s="55"/>
      <c r="GI317" s="55"/>
      <c r="GJ317" s="55"/>
      <c r="GK317" s="55"/>
      <c r="GL317" s="55"/>
      <c r="GM317" s="55"/>
      <c r="GN317" s="55"/>
      <c r="GO317" s="55"/>
      <c r="GP317" s="55"/>
      <c r="GQ317" s="55"/>
      <c r="GR317" s="55"/>
      <c r="GS317" s="55"/>
      <c r="GT317" s="55"/>
      <c r="GU317" s="55"/>
      <c r="GV317" s="55"/>
      <c r="GW317" s="55"/>
      <c r="GX317" s="55"/>
      <c r="GY317" s="55"/>
      <c r="GZ317" s="55"/>
      <c r="HA317" s="55"/>
      <c r="HB317" s="55"/>
      <c r="HC317" s="55"/>
      <c r="HD317" s="55"/>
      <c r="HE317" s="55"/>
      <c r="HF317" s="55"/>
      <c r="HG317" s="55"/>
      <c r="HH317" s="55"/>
      <c r="HI317" s="55"/>
      <c r="HJ317" s="55"/>
      <c r="HK317" s="55"/>
      <c r="HL317" s="55"/>
      <c r="HM317" s="55"/>
      <c r="HN317" s="55"/>
      <c r="HO317" s="55"/>
      <c r="HP317" s="55"/>
      <c r="HQ317" s="55"/>
      <c r="HR317" s="55"/>
      <c r="HS317" s="55"/>
      <c r="HT317" s="55"/>
      <c r="HU317" s="55"/>
      <c r="HV317" s="55"/>
      <c r="HW317" s="55"/>
      <c r="HX317" s="55"/>
      <c r="HY317" s="55"/>
      <c r="HZ317" s="55"/>
      <c r="IA317" s="55"/>
      <c r="IB317" s="55"/>
      <c r="IC317" s="55"/>
      <c r="ID317" s="55"/>
      <c r="IE317" s="55"/>
      <c r="IF317" s="55"/>
      <c r="IG317" s="55"/>
      <c r="IH317" s="55"/>
      <c r="II317" s="55"/>
      <c r="IJ317" s="55"/>
      <c r="IK317" s="55"/>
      <c r="IL317" s="55"/>
      <c r="IM317" s="55"/>
      <c r="IN317" s="55"/>
      <c r="IO317" s="55"/>
      <c r="IP317" s="55"/>
      <c r="IQ317" s="55"/>
      <c r="IR317" s="55"/>
      <c r="IS317" s="55"/>
      <c r="IT317" s="55"/>
      <c r="IU317" s="55"/>
      <c r="IV317" s="55"/>
      <c r="IW317" s="55"/>
    </row>
    <row r="318" spans="1:257" ht="13.5" customHeight="1">
      <c r="A318" s="54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D318" s="55"/>
      <c r="EE318" s="55"/>
      <c r="EF318" s="55"/>
      <c r="EG318" s="55"/>
      <c r="EH318" s="55"/>
      <c r="EI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K318" s="55"/>
      <c r="FL318" s="55"/>
      <c r="FM318" s="55"/>
      <c r="FN318" s="55"/>
      <c r="FO318" s="55"/>
      <c r="FP318" s="55"/>
      <c r="FQ318" s="55"/>
      <c r="FR318" s="55"/>
      <c r="FS318" s="55"/>
      <c r="FT318" s="55"/>
      <c r="FU318" s="55"/>
      <c r="FV318" s="55"/>
      <c r="FW318" s="55"/>
      <c r="FX318" s="55"/>
      <c r="FY318" s="55"/>
      <c r="FZ318" s="55"/>
      <c r="GA318" s="55"/>
      <c r="GB318" s="55"/>
      <c r="GC318" s="55"/>
      <c r="GD318" s="55"/>
      <c r="GE318" s="55"/>
      <c r="GF318" s="55"/>
      <c r="GG318" s="55"/>
      <c r="GH318" s="55"/>
      <c r="GI318" s="55"/>
      <c r="GJ318" s="55"/>
      <c r="GK318" s="55"/>
      <c r="GL318" s="55"/>
      <c r="GM318" s="55"/>
      <c r="GN318" s="55"/>
      <c r="GO318" s="55"/>
      <c r="GP318" s="55"/>
      <c r="GQ318" s="55"/>
      <c r="GR318" s="55"/>
      <c r="GS318" s="55"/>
      <c r="GT318" s="55"/>
      <c r="GU318" s="55"/>
      <c r="GV318" s="55"/>
      <c r="GW318" s="55"/>
      <c r="GX318" s="55"/>
      <c r="GY318" s="55"/>
      <c r="GZ318" s="55"/>
      <c r="HA318" s="55"/>
      <c r="HB318" s="55"/>
      <c r="HC318" s="55"/>
      <c r="HD318" s="55"/>
      <c r="HE318" s="55"/>
      <c r="HF318" s="55"/>
      <c r="HG318" s="55"/>
      <c r="HH318" s="55"/>
      <c r="HI318" s="55"/>
      <c r="HJ318" s="55"/>
      <c r="HK318" s="55"/>
      <c r="HL318" s="55"/>
      <c r="HM318" s="55"/>
      <c r="HN318" s="55"/>
      <c r="HO318" s="55"/>
      <c r="HP318" s="55"/>
      <c r="HQ318" s="55"/>
      <c r="HR318" s="55"/>
      <c r="HS318" s="55"/>
      <c r="HT318" s="55"/>
      <c r="HU318" s="55"/>
      <c r="HV318" s="55"/>
      <c r="HW318" s="55"/>
      <c r="HX318" s="55"/>
      <c r="HY318" s="55"/>
      <c r="HZ318" s="55"/>
      <c r="IA318" s="55"/>
      <c r="IB318" s="55"/>
      <c r="IC318" s="55"/>
      <c r="ID318" s="55"/>
      <c r="IE318" s="55"/>
      <c r="IF318" s="55"/>
      <c r="IG318" s="55"/>
      <c r="IH318" s="55"/>
      <c r="II318" s="55"/>
      <c r="IJ318" s="55"/>
      <c r="IK318" s="55"/>
      <c r="IL318" s="55"/>
      <c r="IM318" s="55"/>
      <c r="IN318" s="55"/>
      <c r="IO318" s="55"/>
      <c r="IP318" s="55"/>
      <c r="IQ318" s="55"/>
      <c r="IR318" s="55"/>
      <c r="IS318" s="55"/>
      <c r="IT318" s="55"/>
      <c r="IU318" s="55"/>
      <c r="IV318" s="55"/>
      <c r="IW318" s="55"/>
    </row>
    <row r="319" spans="1:257" ht="13.5" customHeight="1">
      <c r="A319" s="54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K319" s="55"/>
      <c r="FL319" s="55"/>
      <c r="FM319" s="55"/>
      <c r="FN319" s="55"/>
      <c r="FO319" s="55"/>
      <c r="FP319" s="55"/>
      <c r="FQ319" s="55"/>
      <c r="FR319" s="55"/>
      <c r="FS319" s="55"/>
      <c r="FT319" s="55"/>
      <c r="FU319" s="55"/>
      <c r="FV319" s="55"/>
      <c r="FW319" s="55"/>
      <c r="FX319" s="55"/>
      <c r="FY319" s="55"/>
      <c r="FZ319" s="55"/>
      <c r="GA319" s="55"/>
      <c r="GB319" s="55"/>
      <c r="GC319" s="55"/>
      <c r="GD319" s="55"/>
      <c r="GE319" s="55"/>
      <c r="GF319" s="55"/>
      <c r="GG319" s="55"/>
      <c r="GH319" s="55"/>
      <c r="GI319" s="55"/>
      <c r="GJ319" s="55"/>
      <c r="GK319" s="55"/>
      <c r="GL319" s="55"/>
      <c r="GM319" s="55"/>
      <c r="GN319" s="55"/>
      <c r="GO319" s="55"/>
      <c r="GP319" s="55"/>
      <c r="GQ319" s="55"/>
      <c r="GR319" s="55"/>
      <c r="GS319" s="55"/>
      <c r="GT319" s="55"/>
      <c r="GU319" s="55"/>
      <c r="GV319" s="55"/>
      <c r="GW319" s="55"/>
      <c r="GX319" s="55"/>
      <c r="GY319" s="55"/>
      <c r="GZ319" s="55"/>
      <c r="HA319" s="55"/>
      <c r="HB319" s="55"/>
      <c r="HC319" s="55"/>
      <c r="HD319" s="55"/>
      <c r="HE319" s="55"/>
      <c r="HF319" s="55"/>
      <c r="HG319" s="55"/>
      <c r="HH319" s="55"/>
      <c r="HI319" s="55"/>
      <c r="HJ319" s="55"/>
      <c r="HK319" s="55"/>
      <c r="HL319" s="55"/>
      <c r="HM319" s="55"/>
      <c r="HN319" s="55"/>
      <c r="HO319" s="55"/>
      <c r="HP319" s="55"/>
      <c r="HQ319" s="55"/>
      <c r="HR319" s="55"/>
      <c r="HS319" s="55"/>
      <c r="HT319" s="55"/>
      <c r="HU319" s="55"/>
      <c r="HV319" s="55"/>
      <c r="HW319" s="55"/>
      <c r="HX319" s="55"/>
      <c r="HY319" s="55"/>
      <c r="HZ319" s="55"/>
      <c r="IA319" s="55"/>
      <c r="IB319" s="55"/>
      <c r="IC319" s="55"/>
      <c r="ID319" s="55"/>
      <c r="IE319" s="55"/>
      <c r="IF319" s="55"/>
      <c r="IG319" s="55"/>
      <c r="IH319" s="55"/>
      <c r="II319" s="55"/>
      <c r="IJ319" s="55"/>
      <c r="IK319" s="55"/>
      <c r="IL319" s="55"/>
      <c r="IM319" s="55"/>
      <c r="IN319" s="55"/>
      <c r="IO319" s="55"/>
      <c r="IP319" s="55"/>
      <c r="IQ319" s="55"/>
      <c r="IR319" s="55"/>
      <c r="IS319" s="55"/>
      <c r="IT319" s="55"/>
      <c r="IU319" s="55"/>
      <c r="IV319" s="55"/>
      <c r="IW319" s="55"/>
    </row>
    <row r="320" spans="1:257" ht="13.5" customHeight="1">
      <c r="A320" s="54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K320" s="55"/>
      <c r="FL320" s="55"/>
      <c r="FM320" s="55"/>
      <c r="FN320" s="55"/>
      <c r="FO320" s="55"/>
      <c r="FP320" s="55"/>
      <c r="FQ320" s="55"/>
      <c r="FR320" s="55"/>
      <c r="FS320" s="55"/>
      <c r="FT320" s="55"/>
      <c r="FU320" s="55"/>
      <c r="FV320" s="55"/>
      <c r="FW320" s="55"/>
      <c r="FX320" s="55"/>
      <c r="FY320" s="55"/>
      <c r="FZ320" s="55"/>
      <c r="GA320" s="55"/>
      <c r="GB320" s="55"/>
      <c r="GC320" s="55"/>
      <c r="GD320" s="55"/>
      <c r="GE320" s="55"/>
      <c r="GF320" s="55"/>
      <c r="GG320" s="55"/>
      <c r="GH320" s="55"/>
      <c r="GI320" s="55"/>
      <c r="GJ320" s="55"/>
      <c r="GK320" s="55"/>
      <c r="GL320" s="55"/>
      <c r="GM320" s="55"/>
      <c r="GN320" s="55"/>
      <c r="GO320" s="55"/>
      <c r="GP320" s="55"/>
      <c r="GQ320" s="55"/>
      <c r="GR320" s="55"/>
      <c r="GS320" s="55"/>
      <c r="GT320" s="55"/>
      <c r="GU320" s="55"/>
      <c r="GV320" s="55"/>
      <c r="GW320" s="55"/>
      <c r="GX320" s="55"/>
      <c r="GY320" s="55"/>
      <c r="GZ320" s="55"/>
      <c r="HA320" s="55"/>
      <c r="HB320" s="55"/>
      <c r="HC320" s="55"/>
      <c r="HD320" s="55"/>
      <c r="HE320" s="55"/>
      <c r="HF320" s="55"/>
      <c r="HG320" s="55"/>
      <c r="HH320" s="55"/>
      <c r="HI320" s="55"/>
      <c r="HJ320" s="55"/>
      <c r="HK320" s="55"/>
      <c r="HL320" s="55"/>
      <c r="HM320" s="55"/>
      <c r="HN320" s="55"/>
      <c r="HO320" s="55"/>
      <c r="HP320" s="55"/>
      <c r="HQ320" s="55"/>
      <c r="HR320" s="55"/>
      <c r="HS320" s="55"/>
      <c r="HT320" s="55"/>
      <c r="HU320" s="55"/>
      <c r="HV320" s="55"/>
      <c r="HW320" s="55"/>
      <c r="HX320" s="55"/>
      <c r="HY320" s="55"/>
      <c r="HZ320" s="55"/>
      <c r="IA320" s="55"/>
      <c r="IB320" s="55"/>
      <c r="IC320" s="55"/>
      <c r="ID320" s="55"/>
      <c r="IE320" s="55"/>
      <c r="IF320" s="55"/>
      <c r="IG320" s="55"/>
      <c r="IH320" s="55"/>
      <c r="II320" s="55"/>
      <c r="IJ320" s="55"/>
      <c r="IK320" s="55"/>
      <c r="IL320" s="55"/>
      <c r="IM320" s="55"/>
      <c r="IN320" s="55"/>
      <c r="IO320" s="55"/>
      <c r="IP320" s="55"/>
      <c r="IQ320" s="55"/>
      <c r="IR320" s="55"/>
      <c r="IS320" s="55"/>
      <c r="IT320" s="55"/>
      <c r="IU320" s="55"/>
      <c r="IV320" s="55"/>
      <c r="IW320" s="55"/>
    </row>
    <row r="321" spans="1:257" ht="13.5" customHeight="1">
      <c r="A321" s="54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K321" s="55"/>
      <c r="FL321" s="55"/>
      <c r="FM321" s="55"/>
      <c r="FN321" s="55"/>
      <c r="FO321" s="55"/>
      <c r="FP321" s="55"/>
      <c r="FQ321" s="55"/>
      <c r="FR321" s="55"/>
      <c r="FS321" s="55"/>
      <c r="FT321" s="55"/>
      <c r="FU321" s="55"/>
      <c r="FV321" s="55"/>
      <c r="FW321" s="55"/>
      <c r="FX321" s="55"/>
      <c r="FY321" s="55"/>
      <c r="FZ321" s="55"/>
      <c r="GA321" s="55"/>
      <c r="GB321" s="55"/>
      <c r="GC321" s="55"/>
      <c r="GD321" s="55"/>
      <c r="GE321" s="55"/>
      <c r="GF321" s="55"/>
      <c r="GG321" s="55"/>
      <c r="GH321" s="55"/>
      <c r="GI321" s="55"/>
      <c r="GJ321" s="55"/>
      <c r="GK321" s="55"/>
      <c r="GL321" s="55"/>
      <c r="GM321" s="55"/>
      <c r="GN321" s="55"/>
      <c r="GO321" s="55"/>
      <c r="GP321" s="55"/>
      <c r="GQ321" s="55"/>
      <c r="GR321" s="55"/>
      <c r="GS321" s="55"/>
      <c r="GT321" s="55"/>
      <c r="GU321" s="55"/>
      <c r="GV321" s="55"/>
      <c r="GW321" s="55"/>
      <c r="GX321" s="55"/>
      <c r="GY321" s="55"/>
      <c r="GZ321" s="55"/>
      <c r="HA321" s="55"/>
      <c r="HB321" s="55"/>
      <c r="HC321" s="55"/>
      <c r="HD321" s="55"/>
      <c r="HE321" s="55"/>
      <c r="HF321" s="55"/>
      <c r="HG321" s="55"/>
      <c r="HH321" s="55"/>
      <c r="HI321" s="55"/>
      <c r="HJ321" s="55"/>
      <c r="HK321" s="55"/>
      <c r="HL321" s="55"/>
      <c r="HM321" s="55"/>
      <c r="HN321" s="55"/>
      <c r="HO321" s="55"/>
      <c r="HP321" s="55"/>
      <c r="HQ321" s="55"/>
      <c r="HR321" s="55"/>
      <c r="HS321" s="55"/>
      <c r="HT321" s="55"/>
      <c r="HU321" s="55"/>
      <c r="HV321" s="55"/>
      <c r="HW321" s="55"/>
      <c r="HX321" s="55"/>
      <c r="HY321" s="55"/>
      <c r="HZ321" s="55"/>
      <c r="IA321" s="55"/>
      <c r="IB321" s="55"/>
      <c r="IC321" s="55"/>
      <c r="ID321" s="55"/>
      <c r="IE321" s="55"/>
      <c r="IF321" s="55"/>
      <c r="IG321" s="55"/>
      <c r="IH321" s="55"/>
      <c r="II321" s="55"/>
      <c r="IJ321" s="55"/>
      <c r="IK321" s="55"/>
      <c r="IL321" s="55"/>
      <c r="IM321" s="55"/>
      <c r="IN321" s="55"/>
      <c r="IO321" s="55"/>
      <c r="IP321" s="55"/>
      <c r="IQ321" s="55"/>
      <c r="IR321" s="55"/>
      <c r="IS321" s="55"/>
      <c r="IT321" s="55"/>
      <c r="IU321" s="55"/>
      <c r="IV321" s="55"/>
      <c r="IW321" s="55"/>
    </row>
    <row r="322" spans="1:257" ht="13.5" customHeight="1">
      <c r="A322" s="54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K322" s="55"/>
      <c r="FL322" s="55"/>
      <c r="FM322" s="55"/>
      <c r="FN322" s="55"/>
      <c r="FO322" s="55"/>
      <c r="FP322" s="55"/>
      <c r="FQ322" s="55"/>
      <c r="FR322" s="55"/>
      <c r="FS322" s="55"/>
      <c r="FT322" s="55"/>
      <c r="FU322" s="55"/>
      <c r="FV322" s="55"/>
      <c r="FW322" s="55"/>
      <c r="FX322" s="55"/>
      <c r="FY322" s="55"/>
      <c r="FZ322" s="55"/>
      <c r="GA322" s="55"/>
      <c r="GB322" s="55"/>
      <c r="GC322" s="55"/>
      <c r="GD322" s="55"/>
      <c r="GE322" s="55"/>
      <c r="GF322" s="55"/>
      <c r="GG322" s="55"/>
      <c r="GH322" s="55"/>
      <c r="GI322" s="55"/>
      <c r="GJ322" s="55"/>
      <c r="GK322" s="55"/>
      <c r="GL322" s="55"/>
      <c r="GM322" s="55"/>
      <c r="GN322" s="55"/>
      <c r="GO322" s="55"/>
      <c r="GP322" s="55"/>
      <c r="GQ322" s="55"/>
      <c r="GR322" s="55"/>
      <c r="GS322" s="55"/>
      <c r="GT322" s="55"/>
      <c r="GU322" s="55"/>
      <c r="GV322" s="55"/>
      <c r="GW322" s="55"/>
      <c r="GX322" s="55"/>
      <c r="GY322" s="55"/>
      <c r="GZ322" s="55"/>
      <c r="HA322" s="55"/>
      <c r="HB322" s="55"/>
      <c r="HC322" s="55"/>
      <c r="HD322" s="55"/>
      <c r="HE322" s="55"/>
      <c r="HF322" s="55"/>
      <c r="HG322" s="55"/>
      <c r="HH322" s="55"/>
      <c r="HI322" s="55"/>
      <c r="HJ322" s="55"/>
      <c r="HK322" s="55"/>
      <c r="HL322" s="55"/>
      <c r="HM322" s="55"/>
      <c r="HN322" s="55"/>
      <c r="HO322" s="55"/>
      <c r="HP322" s="55"/>
      <c r="HQ322" s="55"/>
      <c r="HR322" s="55"/>
      <c r="HS322" s="55"/>
      <c r="HT322" s="55"/>
      <c r="HU322" s="55"/>
      <c r="HV322" s="55"/>
      <c r="HW322" s="55"/>
      <c r="HX322" s="55"/>
      <c r="HY322" s="55"/>
      <c r="HZ322" s="55"/>
      <c r="IA322" s="55"/>
      <c r="IB322" s="55"/>
      <c r="IC322" s="55"/>
      <c r="ID322" s="55"/>
      <c r="IE322" s="55"/>
      <c r="IF322" s="55"/>
      <c r="IG322" s="55"/>
      <c r="IH322" s="55"/>
      <c r="II322" s="55"/>
      <c r="IJ322" s="55"/>
      <c r="IK322" s="55"/>
      <c r="IL322" s="55"/>
      <c r="IM322" s="55"/>
      <c r="IN322" s="55"/>
      <c r="IO322" s="55"/>
      <c r="IP322" s="55"/>
      <c r="IQ322" s="55"/>
      <c r="IR322" s="55"/>
      <c r="IS322" s="55"/>
      <c r="IT322" s="55"/>
      <c r="IU322" s="55"/>
      <c r="IV322" s="55"/>
      <c r="IW322" s="55"/>
    </row>
    <row r="323" spans="1:257" ht="13.5" customHeight="1">
      <c r="A323" s="54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</row>
    <row r="324" spans="1:257" ht="13.5" customHeight="1">
      <c r="A324" s="54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</row>
    <row r="325" spans="1:257" ht="13.5" customHeight="1">
      <c r="A325" s="54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</row>
    <row r="326" spans="1:257" ht="13.5" customHeight="1">
      <c r="A326" s="54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</row>
    <row r="327" spans="1:257" ht="13.5" customHeight="1">
      <c r="A327" s="54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</row>
    <row r="328" spans="1:257" ht="13.5" customHeight="1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</row>
    <row r="329" spans="1:257" ht="13.5" customHeight="1">
      <c r="A329" s="54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</row>
    <row r="330" spans="1:257" ht="13.5" customHeight="1">
      <c r="A330" s="54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</row>
    <row r="331" spans="1:257" ht="13.5" customHeight="1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</row>
    <row r="332" spans="1:257" ht="13.5" customHeight="1">
      <c r="A332" s="54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</row>
    <row r="333" spans="1:257" ht="13.5" customHeight="1">
      <c r="A333" s="54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</row>
    <row r="334" spans="1:257" ht="13.5" customHeight="1">
      <c r="A334" s="54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</row>
    <row r="335" spans="1:257" ht="13.5" customHeight="1">
      <c r="A335" s="54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</row>
    <row r="336" spans="1:257" ht="13.5" customHeight="1">
      <c r="A336" s="54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</row>
    <row r="337" spans="1:257" ht="13.5" customHeight="1">
      <c r="A337" s="54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</row>
    <row r="338" spans="1:257" ht="13.5" customHeight="1">
      <c r="A338" s="54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</row>
    <row r="339" spans="1:257" ht="13.5" customHeight="1">
      <c r="A339" s="54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</row>
    <row r="340" spans="1:257" ht="13.5" customHeight="1">
      <c r="A340" s="54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</row>
    <row r="341" spans="1:257" ht="13.5" customHeight="1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</row>
    <row r="342" spans="1:257" ht="13.5" customHeight="1">
      <c r="A342" s="54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</row>
    <row r="343" spans="1:257" ht="13.5" customHeight="1">
      <c r="A343" s="54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</row>
    <row r="344" spans="1:257" ht="13.5" customHeight="1">
      <c r="A344" s="54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</row>
    <row r="345" spans="1:257" ht="13.5" customHeight="1">
      <c r="A345" s="54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</row>
    <row r="346" spans="1:257" ht="13.5" customHeight="1">
      <c r="A346" s="54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</row>
    <row r="347" spans="1:257" ht="13.5" customHeight="1">
      <c r="A347" s="54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</row>
    <row r="348" spans="1:257" ht="13.5" customHeight="1">
      <c r="A348" s="54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</row>
    <row r="349" spans="1:257" ht="13.5" customHeight="1">
      <c r="A349" s="54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</row>
    <row r="350" spans="1:257" ht="13.5" customHeight="1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</row>
    <row r="351" spans="1:257" ht="13.5" customHeight="1">
      <c r="A351" s="54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</row>
    <row r="352" spans="1:257" ht="13.5" customHeight="1">
      <c r="A352" s="54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</row>
    <row r="353" spans="1:257" ht="13.5" customHeight="1">
      <c r="A353" s="54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</row>
    <row r="354" spans="1:257" ht="13.5" customHeight="1">
      <c r="A354" s="54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</row>
    <row r="355" spans="1:257" ht="13.5" customHeight="1">
      <c r="A355" s="54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</row>
    <row r="356" spans="1:257" ht="13.5" customHeight="1">
      <c r="A356" s="54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</row>
    <row r="357" spans="1:257" ht="13.5" customHeight="1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</row>
    <row r="358" spans="1:257" ht="13.5" customHeight="1">
      <c r="A358" s="54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</row>
    <row r="359" spans="1:257" ht="13.5" customHeight="1">
      <c r="A359" s="54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</row>
    <row r="360" spans="1:257" ht="13.5" customHeight="1">
      <c r="A360" s="54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</row>
    <row r="361" spans="1:257" ht="13.5" customHeight="1">
      <c r="A361" s="54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</row>
    <row r="362" spans="1:257" ht="13.5" customHeight="1">
      <c r="A362" s="54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</row>
    <row r="363" spans="1:257" ht="13.5" customHeight="1">
      <c r="A363" s="54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</row>
    <row r="364" spans="1:257" ht="13.5" customHeight="1">
      <c r="A364" s="54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</row>
    <row r="365" spans="1:257" ht="13.5" customHeight="1">
      <c r="A365" s="54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</row>
    <row r="366" spans="1:257" ht="13.5" customHeight="1">
      <c r="A366" s="54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</row>
    <row r="367" spans="1:257" ht="13.5" customHeight="1">
      <c r="A367" s="54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</row>
    <row r="368" spans="1:257" ht="13.5" customHeight="1">
      <c r="A368" s="54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</row>
    <row r="369" spans="1:257" ht="13.5" customHeight="1">
      <c r="A369" s="54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</row>
    <row r="370" spans="1:257" ht="13.5" customHeight="1">
      <c r="A370" s="54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</row>
    <row r="371" spans="1:257" ht="13.5" customHeight="1">
      <c r="A371" s="54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</row>
    <row r="372" spans="1:257" ht="13.5" customHeight="1">
      <c r="A372" s="54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</row>
    <row r="373" spans="1:257" ht="13.5" customHeight="1">
      <c r="A373" s="54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</row>
    <row r="374" spans="1:257" ht="13.5" customHeight="1">
      <c r="A374" s="54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</row>
    <row r="375" spans="1:257" ht="13.5" customHeight="1">
      <c r="A375" s="54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</row>
    <row r="376" spans="1:257" ht="13.5" customHeight="1">
      <c r="A376" s="54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</row>
    <row r="377" spans="1:257" ht="13.5" customHeight="1">
      <c r="A377" s="54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</row>
    <row r="378" spans="1:257" ht="13.5" customHeight="1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</row>
    <row r="379" spans="1:257" ht="13.5" customHeight="1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</row>
    <row r="380" spans="1:257" ht="13.5" customHeight="1">
      <c r="A380" s="54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</row>
    <row r="381" spans="1:257" ht="13.5" customHeight="1">
      <c r="A381" s="54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</row>
    <row r="382" spans="1:257" ht="13.5" customHeight="1">
      <c r="A382" s="54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</row>
    <row r="383" spans="1:257" ht="13.5" customHeight="1">
      <c r="A383" s="54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</row>
    <row r="384" spans="1:257" ht="13.5" customHeight="1">
      <c r="A384" s="54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</row>
    <row r="385" spans="1:257" ht="13.5" customHeight="1">
      <c r="A385" s="54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</row>
    <row r="386" spans="1:257" ht="13.5" customHeight="1">
      <c r="A386" s="54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</row>
    <row r="387" spans="1:257" ht="13.5" customHeight="1">
      <c r="A387" s="54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</row>
    <row r="388" spans="1:257" ht="13.5" customHeight="1">
      <c r="A388" s="54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</row>
    <row r="389" spans="1:257" ht="13.5" customHeight="1">
      <c r="A389" s="54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</row>
    <row r="390" spans="1:257" ht="13.5" customHeight="1">
      <c r="A390" s="54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</row>
    <row r="391" spans="1:257" ht="13.5" customHeight="1">
      <c r="A391" s="54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</row>
    <row r="392" spans="1:257" ht="13.5" customHeight="1">
      <c r="A392" s="54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</row>
    <row r="393" spans="1:257" ht="13.5" customHeight="1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</row>
    <row r="394" spans="1:257" ht="13.5" customHeight="1">
      <c r="A394" s="54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</row>
    <row r="395" spans="1:257" ht="13.5" customHeight="1">
      <c r="A395" s="54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</row>
    <row r="396" spans="1:257" ht="13.5" customHeight="1">
      <c r="A396" s="54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</row>
    <row r="397" spans="1:257" ht="13.5" customHeight="1">
      <c r="A397" s="54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</row>
    <row r="398" spans="1:257" ht="13.5" customHeight="1">
      <c r="A398" s="54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</row>
    <row r="399" spans="1:257" ht="13.5" customHeight="1">
      <c r="A399" s="54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</row>
    <row r="400" spans="1:257" ht="13.5" customHeight="1">
      <c r="A400" s="54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</row>
    <row r="401" spans="1:257" ht="13.5" customHeight="1">
      <c r="A401" s="54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</row>
    <row r="402" spans="1:257" ht="13.5" customHeight="1">
      <c r="A402" s="54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</row>
    <row r="403" spans="1:257" ht="13.5" customHeight="1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</row>
    <row r="404" spans="1:257" ht="13.5" customHeight="1">
      <c r="A404" s="54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</row>
    <row r="405" spans="1:257" ht="13.5" customHeight="1">
      <c r="A405" s="54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</row>
    <row r="406" spans="1:257" ht="13.5" customHeight="1">
      <c r="A406" s="54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</row>
    <row r="407" spans="1:257" ht="13.5" customHeight="1">
      <c r="A407" s="54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</row>
    <row r="408" spans="1:257" ht="13.5" customHeight="1">
      <c r="A408" s="54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</row>
    <row r="409" spans="1:257" ht="13.5" customHeight="1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</row>
    <row r="410" spans="1:257" ht="13.5" customHeight="1">
      <c r="A410" s="54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</row>
    <row r="411" spans="1:257" ht="13.5" customHeight="1">
      <c r="A411" s="54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</row>
    <row r="412" spans="1:257" ht="13.5" customHeight="1">
      <c r="A412" s="54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</row>
    <row r="413" spans="1:257" ht="13.5" customHeight="1">
      <c r="A413" s="54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</row>
    <row r="414" spans="1:257" ht="13.5" customHeight="1">
      <c r="A414" s="54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</row>
    <row r="415" spans="1:257" ht="13.5" customHeight="1">
      <c r="A415" s="54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</row>
    <row r="416" spans="1:257" ht="13.5" customHeight="1">
      <c r="A416" s="54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</row>
    <row r="417" spans="1:257" ht="13.5" customHeight="1">
      <c r="A417" s="54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</row>
    <row r="418" spans="1:257" ht="13.5" customHeight="1">
      <c r="A418" s="54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</row>
    <row r="419" spans="1:257" ht="13.5" customHeight="1">
      <c r="A419" s="54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</row>
    <row r="420" spans="1:257" ht="13.5" customHeight="1">
      <c r="A420" s="54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</row>
    <row r="421" spans="1:257" ht="13.5" customHeight="1">
      <c r="A421" s="54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</row>
    <row r="422" spans="1:257" ht="13.5" customHeight="1">
      <c r="A422" s="54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</row>
    <row r="423" spans="1:257" ht="13.5" customHeight="1">
      <c r="A423" s="54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</row>
    <row r="424" spans="1:257" ht="13.5" customHeight="1">
      <c r="A424" s="54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</row>
    <row r="425" spans="1:257" ht="13.5" customHeight="1">
      <c r="A425" s="54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</row>
    <row r="426" spans="1:257" ht="13.5" customHeight="1">
      <c r="A426" s="54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</row>
    <row r="427" spans="1:257" ht="13.5" customHeight="1">
      <c r="A427" s="54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</row>
    <row r="428" spans="1:257" ht="13.5" customHeight="1">
      <c r="A428" s="54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</row>
    <row r="429" spans="1:257" ht="13.5" customHeight="1">
      <c r="A429" s="54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</row>
    <row r="430" spans="1:257" ht="13.5" customHeight="1">
      <c r="A430" s="54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</row>
    <row r="431" spans="1:257" ht="13.5" customHeight="1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</row>
    <row r="432" spans="1:257" ht="13.5" customHeight="1">
      <c r="A432" s="54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</row>
    <row r="433" spans="1:257" ht="13.5" customHeight="1">
      <c r="A433" s="54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</row>
    <row r="434" spans="1:257" ht="13.5" customHeight="1">
      <c r="A434" s="54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</row>
    <row r="435" spans="1:257" ht="13.5" customHeight="1">
      <c r="A435" s="54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</row>
    <row r="436" spans="1:257" ht="13.5" customHeight="1">
      <c r="A436" s="54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</row>
    <row r="437" spans="1:257" ht="13.5" customHeight="1">
      <c r="A437" s="54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</row>
    <row r="438" spans="1:257" ht="13.5" customHeight="1">
      <c r="A438" s="54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</row>
    <row r="439" spans="1:257" ht="13.5" customHeight="1">
      <c r="A439" s="54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</row>
    <row r="440" spans="1:257" ht="13.5" customHeight="1">
      <c r="A440" s="54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</row>
    <row r="441" spans="1:257" ht="13.5" customHeight="1">
      <c r="A441" s="54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</row>
    <row r="442" spans="1:257" ht="13.5" customHeight="1">
      <c r="A442" s="54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</row>
    <row r="443" spans="1:257" ht="13.5" customHeight="1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</row>
    <row r="444" spans="1:257" ht="13.5" customHeight="1">
      <c r="A444" s="54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</row>
    <row r="445" spans="1:257" ht="13.5" customHeight="1">
      <c r="A445" s="54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</row>
    <row r="446" spans="1:257" ht="13.5" customHeight="1">
      <c r="A446" s="54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</row>
    <row r="447" spans="1:257" ht="13.5" customHeight="1">
      <c r="A447" s="54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</row>
    <row r="448" spans="1:257" ht="13.5" customHeight="1">
      <c r="A448" s="54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</row>
    <row r="449" spans="1:257" ht="13.5" customHeight="1">
      <c r="A449" s="54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</row>
    <row r="450" spans="1:257" ht="13.5" customHeight="1">
      <c r="A450" s="54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</row>
    <row r="451" spans="1:257" ht="13.5" customHeight="1">
      <c r="A451" s="54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</row>
    <row r="452" spans="1:257" ht="13.5" customHeight="1">
      <c r="A452" s="54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</row>
    <row r="453" spans="1:257" ht="13.5" customHeight="1">
      <c r="A453" s="54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</row>
    <row r="454" spans="1:257" ht="13.5" customHeight="1">
      <c r="A454" s="54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</row>
    <row r="455" spans="1:257" ht="13.5" customHeight="1">
      <c r="A455" s="54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</row>
    <row r="456" spans="1:257" ht="13.5" customHeight="1">
      <c r="A456" s="54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</row>
    <row r="457" spans="1:257" ht="13.5" customHeight="1">
      <c r="A457" s="54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</row>
    <row r="458" spans="1:257" ht="13.5" customHeight="1">
      <c r="A458" s="54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</row>
    <row r="459" spans="1:257" ht="13.5" customHeight="1">
      <c r="A459" s="54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</row>
    <row r="460" spans="1:257" ht="13.5" customHeight="1">
      <c r="A460" s="54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</row>
    <row r="461" spans="1:257" ht="13.5" customHeight="1">
      <c r="A461" s="54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</row>
    <row r="462" spans="1:257" ht="13.5" customHeight="1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</row>
    <row r="463" spans="1:257" ht="13.5" customHeight="1">
      <c r="A463" s="54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</row>
    <row r="464" spans="1:257" ht="13.5" customHeight="1">
      <c r="A464" s="54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</row>
    <row r="465" spans="1:257" ht="13.5" customHeight="1">
      <c r="A465" s="54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</row>
    <row r="466" spans="1:257" ht="13.5" customHeight="1">
      <c r="A466" s="54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</row>
    <row r="467" spans="1:257" ht="13.5" customHeight="1">
      <c r="A467" s="54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</row>
    <row r="468" spans="1:257" ht="13.5" customHeight="1">
      <c r="A468" s="54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</row>
    <row r="469" spans="1:257" ht="13.5" customHeight="1">
      <c r="A469" s="54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</row>
    <row r="470" spans="1:257" ht="13.5" customHeight="1">
      <c r="A470" s="54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</row>
    <row r="471" spans="1:257" ht="13.5" customHeight="1">
      <c r="A471" s="54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</row>
    <row r="472" spans="1:257" ht="13.5" customHeight="1">
      <c r="A472" s="54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</row>
    <row r="473" spans="1:257" ht="13.5" customHeight="1">
      <c r="A473" s="54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</row>
    <row r="474" spans="1:257" ht="13.5" customHeight="1">
      <c r="A474" s="54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</row>
    <row r="475" spans="1:257" ht="13.5" customHeight="1">
      <c r="A475" s="54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</row>
    <row r="476" spans="1:257" ht="13.5" customHeight="1">
      <c r="A476" s="54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</row>
    <row r="477" spans="1:257" ht="13.5" customHeight="1">
      <c r="A477" s="54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</row>
    <row r="478" spans="1:257" ht="13.5" customHeight="1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</row>
    <row r="479" spans="1:257" ht="13.5" customHeight="1">
      <c r="A479" s="54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</row>
    <row r="480" spans="1:257" ht="13.5" customHeight="1">
      <c r="A480" s="54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</row>
    <row r="481" spans="1:257" ht="13.5" customHeight="1">
      <c r="A481" s="54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</row>
    <row r="482" spans="1:257" ht="13.5" customHeight="1">
      <c r="A482" s="54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</row>
    <row r="483" spans="1:257" ht="13.5" customHeight="1">
      <c r="A483" s="54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</row>
    <row r="484" spans="1:257" ht="13.5" customHeight="1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</row>
    <row r="485" spans="1:257" ht="13.5" customHeight="1">
      <c r="A485" s="54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</row>
    <row r="486" spans="1:257" ht="13.5" customHeight="1">
      <c r="A486" s="54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</row>
    <row r="487" spans="1:257" ht="13.5" customHeight="1">
      <c r="A487" s="54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</row>
    <row r="488" spans="1:257" ht="13.5" customHeight="1">
      <c r="A488" s="54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</row>
    <row r="489" spans="1:257" ht="13.5" customHeight="1">
      <c r="A489" s="54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</row>
    <row r="490" spans="1:257" ht="13.5" customHeight="1">
      <c r="A490" s="54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</row>
    <row r="491" spans="1:257" ht="13.5" customHeight="1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</row>
    <row r="492" spans="1:257" ht="13.5" customHeight="1">
      <c r="A492" s="54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</row>
    <row r="493" spans="1:257" ht="13.5" customHeight="1">
      <c r="A493" s="54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</row>
    <row r="494" spans="1:257" ht="13.5" customHeight="1">
      <c r="A494" s="54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</row>
    <row r="495" spans="1:257" ht="13.5" customHeight="1">
      <c r="A495" s="54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</row>
    <row r="496" spans="1:257" ht="13.5" customHeight="1">
      <c r="A496" s="54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</row>
    <row r="497" spans="1:257" ht="13.5" customHeight="1">
      <c r="A497" s="54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</row>
    <row r="498" spans="1:257" ht="13.5" customHeight="1">
      <c r="A498" s="54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</row>
    <row r="499" spans="1:257" ht="13.5" customHeight="1">
      <c r="A499" s="54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</row>
    <row r="500" spans="1:257" ht="13.5" customHeight="1">
      <c r="A500" s="54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</row>
    <row r="501" spans="1:257" ht="13.5" customHeight="1">
      <c r="A501" s="54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</row>
    <row r="502" spans="1:257" ht="13.5" customHeight="1">
      <c r="A502" s="54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</row>
    <row r="503" spans="1:257" ht="13.5" customHeight="1">
      <c r="A503" s="54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</row>
    <row r="504" spans="1:257" ht="13.5" customHeight="1">
      <c r="A504" s="54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</row>
    <row r="505" spans="1:257" ht="13.5" customHeight="1">
      <c r="A505" s="54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</row>
    <row r="506" spans="1:257" ht="13.5" customHeight="1">
      <c r="A506" s="54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</row>
    <row r="507" spans="1:257" ht="13.5" customHeight="1">
      <c r="A507" s="54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</row>
    <row r="508" spans="1:257" ht="13.5" customHeight="1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</row>
    <row r="509" spans="1:257" ht="13.5" customHeight="1">
      <c r="A509" s="54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</row>
    <row r="510" spans="1:257" ht="13.5" customHeight="1">
      <c r="A510" s="54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</row>
    <row r="511" spans="1:257" ht="13.5" customHeight="1">
      <c r="A511" s="54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</row>
    <row r="512" spans="1:257" ht="13.5" customHeight="1">
      <c r="A512" s="54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</row>
    <row r="513" spans="1:257" ht="13.5" customHeight="1">
      <c r="A513" s="54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</row>
    <row r="514" spans="1:257" ht="13.5" customHeight="1">
      <c r="A514" s="54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</row>
    <row r="515" spans="1:257" ht="13.5" customHeight="1">
      <c r="A515" s="54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</row>
    <row r="516" spans="1:257" ht="13.5" customHeight="1">
      <c r="A516" s="54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</row>
    <row r="517" spans="1:257" ht="13.5" customHeight="1">
      <c r="A517" s="54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</row>
    <row r="518" spans="1:257" ht="13.5" customHeight="1">
      <c r="A518" s="54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</row>
    <row r="519" spans="1:257" ht="13.5" customHeight="1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</row>
    <row r="520" spans="1:257" ht="13.5" customHeight="1">
      <c r="A520" s="54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</row>
    <row r="521" spans="1:257" ht="13.5" customHeight="1">
      <c r="A521" s="54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</row>
    <row r="522" spans="1:257" ht="13.5" customHeight="1">
      <c r="A522" s="54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</row>
    <row r="523" spans="1:257" ht="13.5" customHeight="1">
      <c r="A523" s="54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</row>
    <row r="524" spans="1:257" ht="13.5" customHeight="1">
      <c r="A524" s="54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</row>
    <row r="525" spans="1:257" ht="13.5" customHeight="1">
      <c r="A525" s="54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</row>
    <row r="526" spans="1:257" ht="13.5" customHeight="1">
      <c r="A526" s="54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</row>
    <row r="527" spans="1:257" ht="13.5" customHeight="1">
      <c r="A527" s="54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</row>
    <row r="528" spans="1:257" ht="13.5" customHeight="1">
      <c r="A528" s="54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</row>
    <row r="529" spans="1:257" ht="13.5" customHeight="1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</row>
    <row r="530" spans="1:257" ht="13.5" customHeight="1">
      <c r="A530" s="54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</row>
    <row r="531" spans="1:257" ht="13.5" customHeight="1">
      <c r="A531" s="54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</row>
    <row r="532" spans="1:257" ht="13.5" customHeight="1">
      <c r="A532" s="54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</row>
    <row r="533" spans="1:257" ht="13.5" customHeight="1">
      <c r="A533" s="54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</row>
    <row r="534" spans="1:257" ht="13.5" customHeight="1">
      <c r="A534" s="54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</row>
    <row r="535" spans="1:257" ht="13.5" customHeight="1">
      <c r="A535" s="54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</row>
    <row r="536" spans="1:257" ht="13.5" customHeight="1">
      <c r="A536" s="54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</row>
    <row r="537" spans="1:257" ht="13.5" customHeight="1">
      <c r="A537" s="54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</row>
    <row r="538" spans="1:257" ht="13.5" customHeight="1">
      <c r="A538" s="54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</row>
    <row r="539" spans="1:257" ht="13.5" customHeight="1">
      <c r="A539" s="54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</row>
    <row r="540" spans="1:257" ht="13.5" customHeight="1">
      <c r="A540" s="54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</row>
    <row r="541" spans="1:257" ht="13.5" customHeight="1">
      <c r="A541" s="54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</row>
    <row r="542" spans="1:257" ht="13.5" customHeight="1">
      <c r="A542" s="54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</row>
    <row r="543" spans="1:257" ht="13.5" customHeight="1">
      <c r="A543" s="54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</row>
    <row r="544" spans="1:257" ht="13.5" customHeight="1">
      <c r="A544" s="54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</row>
    <row r="545" spans="1:257" ht="13.5" customHeight="1">
      <c r="A545" s="54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</row>
    <row r="546" spans="1:257" ht="13.5" customHeight="1">
      <c r="A546" s="54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</row>
    <row r="547" spans="1:257" ht="13.5" customHeight="1">
      <c r="A547" s="54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</row>
    <row r="548" spans="1:257" ht="13.5" customHeight="1">
      <c r="A548" s="54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</row>
    <row r="549" spans="1:257" ht="13.5" customHeight="1">
      <c r="A549" s="54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</row>
    <row r="550" spans="1:257" ht="13.5" customHeight="1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</row>
    <row r="551" spans="1:257" ht="13.5" customHeight="1">
      <c r="A551" s="54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</row>
    <row r="552" spans="1:257" ht="13.5" customHeight="1">
      <c r="A552" s="54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</row>
    <row r="553" spans="1:257" ht="13.5" customHeight="1">
      <c r="A553" s="54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</row>
    <row r="554" spans="1:257" ht="13.5" customHeight="1">
      <c r="A554" s="54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</row>
    <row r="555" spans="1:257" ht="13.5" customHeight="1">
      <c r="A555" s="54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</row>
    <row r="556" spans="1:257" ht="13.5" customHeight="1">
      <c r="A556" s="54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</row>
    <row r="557" spans="1:257" ht="13.5" customHeight="1">
      <c r="A557" s="54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</row>
    <row r="558" spans="1:257" ht="13.5" customHeight="1">
      <c r="A558" s="54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</row>
    <row r="559" spans="1:257" ht="13.5" customHeight="1">
      <c r="A559" s="54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</row>
    <row r="560" spans="1:257" ht="13.5" customHeight="1">
      <c r="A560" s="54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</row>
    <row r="561" spans="1:257" ht="13.5" customHeight="1">
      <c r="A561" s="54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</row>
    <row r="562" spans="1:257" ht="13.5" customHeight="1">
      <c r="A562" s="54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</row>
    <row r="563" spans="1:257" ht="13.5" customHeight="1">
      <c r="A563" s="54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</row>
    <row r="564" spans="1:257" ht="13.5" customHeight="1">
      <c r="A564" s="54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</row>
    <row r="565" spans="1:257" ht="13.5" customHeight="1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</row>
    <row r="566" spans="1:257" ht="13.5" customHeight="1">
      <c r="A566" s="54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</row>
    <row r="567" spans="1:257" ht="13.5" customHeight="1">
      <c r="A567" s="54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</row>
    <row r="568" spans="1:257" ht="13.5" customHeight="1">
      <c r="A568" s="54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</row>
    <row r="569" spans="1:257" ht="13.5" customHeight="1">
      <c r="A569" s="54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</row>
    <row r="570" spans="1:257" ht="13.5" customHeight="1">
      <c r="A570" s="54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</row>
    <row r="571" spans="1:257" ht="13.5" customHeight="1">
      <c r="A571" s="54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</row>
    <row r="572" spans="1:257" ht="13.5" customHeight="1">
      <c r="A572" s="54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</row>
    <row r="573" spans="1:257" ht="13.5" customHeight="1">
      <c r="A573" s="54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</row>
    <row r="574" spans="1:257" ht="13.5" customHeight="1">
      <c r="A574" s="54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</row>
    <row r="575" spans="1:257" ht="13.5" customHeight="1">
      <c r="A575" s="54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</row>
    <row r="576" spans="1:257" ht="13.5" customHeight="1">
      <c r="A576" s="54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</row>
    <row r="577" spans="1:257" ht="13.5" customHeight="1">
      <c r="A577" s="54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</row>
    <row r="578" spans="1:257" ht="13.5" customHeight="1">
      <c r="A578" s="54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</row>
    <row r="579" spans="1:257" ht="13.5" customHeight="1">
      <c r="A579" s="54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</row>
    <row r="580" spans="1:257" ht="13.5" customHeight="1">
      <c r="A580" s="54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</row>
    <row r="581" spans="1:257" ht="13.5" customHeight="1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</row>
    <row r="582" spans="1:257" ht="13.5" customHeight="1">
      <c r="A582" s="54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</row>
    <row r="583" spans="1:257" ht="13.5" customHeight="1">
      <c r="A583" s="54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</row>
    <row r="584" spans="1:257" ht="13.5" customHeight="1">
      <c r="A584" s="54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</row>
    <row r="585" spans="1:257" ht="13.5" customHeight="1">
      <c r="A585" s="54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</row>
    <row r="586" spans="1:257" ht="13.5" customHeight="1">
      <c r="A586" s="54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</row>
    <row r="587" spans="1:257" ht="13.5" customHeight="1">
      <c r="A587" s="54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</row>
    <row r="588" spans="1:257" ht="13.5" customHeight="1">
      <c r="A588" s="54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</row>
    <row r="589" spans="1:257" ht="13.5" customHeight="1">
      <c r="A589" s="54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</row>
    <row r="590" spans="1:257" ht="13.5" customHeight="1">
      <c r="A590" s="54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</row>
    <row r="591" spans="1:257" ht="13.5" customHeight="1">
      <c r="A591" s="54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</row>
    <row r="592" spans="1:257" ht="13.5" customHeight="1">
      <c r="A592" s="54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</row>
    <row r="593" spans="1:257" ht="13.5" customHeight="1">
      <c r="A593" s="54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</row>
    <row r="594" spans="1:257" ht="13.5" customHeight="1">
      <c r="A594" s="54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</row>
    <row r="595" spans="1:257" ht="13.5" customHeight="1">
      <c r="A595" s="54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</row>
    <row r="596" spans="1:257" ht="13.5" customHeight="1">
      <c r="A596" s="54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</row>
    <row r="597" spans="1:257" ht="13.5" customHeight="1">
      <c r="A597" s="54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D597" s="55"/>
      <c r="EE597" s="55"/>
      <c r="EF597" s="55"/>
      <c r="EG597" s="55"/>
      <c r="EH597" s="55"/>
      <c r="EI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K597" s="55"/>
      <c r="FL597" s="55"/>
      <c r="FM597" s="55"/>
      <c r="FN597" s="55"/>
      <c r="FO597" s="55"/>
      <c r="FP597" s="55"/>
      <c r="FQ597" s="55"/>
      <c r="FR597" s="55"/>
      <c r="FS597" s="55"/>
      <c r="FT597" s="55"/>
      <c r="FU597" s="55"/>
      <c r="FV597" s="55"/>
      <c r="FW597" s="55"/>
      <c r="FX597" s="55"/>
      <c r="FY597" s="55"/>
      <c r="FZ597" s="55"/>
      <c r="GA597" s="55"/>
      <c r="GB597" s="55"/>
      <c r="GC597" s="55"/>
      <c r="GD597" s="55"/>
      <c r="GE597" s="55"/>
      <c r="GF597" s="55"/>
      <c r="GG597" s="55"/>
      <c r="GH597" s="55"/>
      <c r="GI597" s="55"/>
      <c r="GJ597" s="55"/>
      <c r="GK597" s="55"/>
      <c r="GL597" s="55"/>
      <c r="GM597" s="55"/>
      <c r="GN597" s="55"/>
      <c r="GO597" s="55"/>
      <c r="GP597" s="55"/>
      <c r="GQ597" s="55"/>
      <c r="GR597" s="55"/>
      <c r="GS597" s="55"/>
      <c r="GT597" s="55"/>
      <c r="GU597" s="55"/>
      <c r="GV597" s="55"/>
      <c r="GW597" s="55"/>
      <c r="GX597" s="55"/>
      <c r="GY597" s="55"/>
      <c r="GZ597" s="55"/>
      <c r="HA597" s="55"/>
      <c r="HB597" s="55"/>
      <c r="HC597" s="55"/>
      <c r="HD597" s="55"/>
      <c r="HE597" s="55"/>
      <c r="HF597" s="55"/>
      <c r="HG597" s="55"/>
      <c r="HH597" s="55"/>
      <c r="HI597" s="55"/>
      <c r="HJ597" s="55"/>
      <c r="HK597" s="55"/>
      <c r="HL597" s="55"/>
      <c r="HM597" s="55"/>
      <c r="HN597" s="55"/>
      <c r="HO597" s="55"/>
      <c r="HP597" s="55"/>
      <c r="HQ597" s="55"/>
      <c r="HR597" s="55"/>
      <c r="HS597" s="55"/>
      <c r="HT597" s="55"/>
      <c r="HU597" s="55"/>
      <c r="HV597" s="55"/>
      <c r="HW597" s="55"/>
      <c r="HX597" s="55"/>
      <c r="HY597" s="55"/>
      <c r="HZ597" s="55"/>
      <c r="IA597" s="55"/>
      <c r="IB597" s="55"/>
      <c r="IC597" s="55"/>
      <c r="ID597" s="55"/>
      <c r="IE597" s="55"/>
      <c r="IF597" s="55"/>
      <c r="IG597" s="55"/>
      <c r="IH597" s="55"/>
      <c r="II597" s="55"/>
      <c r="IJ597" s="55"/>
      <c r="IK597" s="55"/>
      <c r="IL597" s="55"/>
      <c r="IM597" s="55"/>
      <c r="IN597" s="55"/>
      <c r="IO597" s="55"/>
      <c r="IP597" s="55"/>
      <c r="IQ597" s="55"/>
      <c r="IR597" s="55"/>
      <c r="IS597" s="55"/>
      <c r="IT597" s="55"/>
      <c r="IU597" s="55"/>
      <c r="IV597" s="55"/>
      <c r="IW597" s="55"/>
    </row>
    <row r="598" spans="1:257" ht="13.5" customHeight="1">
      <c r="A598" s="54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</row>
    <row r="599" spans="1:257" ht="13.5" customHeight="1">
      <c r="A599" s="54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</row>
    <row r="600" spans="1:257" ht="13.5" customHeight="1">
      <c r="A600" s="54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</row>
    <row r="601" spans="1:257" ht="13.5" customHeight="1">
      <c r="A601" s="54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</row>
    <row r="602" spans="1:257" ht="13.5" customHeight="1">
      <c r="A602" s="54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</row>
    <row r="603" spans="1:257" ht="13.5" customHeight="1">
      <c r="A603" s="54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</row>
    <row r="604" spans="1:257" ht="13.5" customHeight="1">
      <c r="A604" s="54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</row>
    <row r="605" spans="1:257" ht="13.5" customHeight="1">
      <c r="A605" s="54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</row>
    <row r="606" spans="1:257" ht="13.5" customHeight="1">
      <c r="A606" s="54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</row>
    <row r="607" spans="1:257" ht="13.5" customHeight="1">
      <c r="A607" s="54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</row>
    <row r="608" spans="1:257" ht="13.5" customHeight="1">
      <c r="A608" s="54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</row>
    <row r="609" spans="1:257" ht="13.5" customHeight="1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</row>
    <row r="610" spans="1:257" ht="13.5" customHeight="1">
      <c r="A610" s="54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</row>
    <row r="611" spans="1:257" ht="13.5" customHeight="1">
      <c r="A611" s="54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</row>
    <row r="612" spans="1:257" ht="13.5" customHeight="1">
      <c r="A612" s="54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</row>
    <row r="613" spans="1:257" ht="13.5" customHeight="1">
      <c r="A613" s="54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D613" s="55"/>
      <c r="EE613" s="55"/>
      <c r="EF613" s="55"/>
      <c r="EG613" s="55"/>
      <c r="EH613" s="55"/>
      <c r="EI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K613" s="55"/>
      <c r="FL613" s="55"/>
      <c r="FM613" s="55"/>
      <c r="FN613" s="55"/>
      <c r="FO613" s="55"/>
      <c r="FP613" s="55"/>
      <c r="FQ613" s="55"/>
      <c r="FR613" s="55"/>
      <c r="FS613" s="55"/>
      <c r="FT613" s="55"/>
      <c r="FU613" s="55"/>
      <c r="FV613" s="55"/>
      <c r="FW613" s="55"/>
      <c r="FX613" s="55"/>
      <c r="FY613" s="55"/>
      <c r="FZ613" s="55"/>
      <c r="GA613" s="55"/>
      <c r="GB613" s="55"/>
      <c r="GC613" s="55"/>
      <c r="GD613" s="55"/>
      <c r="GE613" s="55"/>
      <c r="GF613" s="55"/>
      <c r="GG613" s="55"/>
      <c r="GH613" s="55"/>
      <c r="GI613" s="55"/>
      <c r="GJ613" s="55"/>
      <c r="GK613" s="55"/>
      <c r="GL613" s="55"/>
      <c r="GM613" s="55"/>
      <c r="GN613" s="55"/>
      <c r="GO613" s="55"/>
      <c r="GP613" s="55"/>
      <c r="GQ613" s="55"/>
      <c r="GR613" s="55"/>
      <c r="GS613" s="55"/>
      <c r="GT613" s="55"/>
      <c r="GU613" s="55"/>
      <c r="GV613" s="55"/>
      <c r="GW613" s="55"/>
      <c r="GX613" s="55"/>
      <c r="GY613" s="55"/>
      <c r="GZ613" s="55"/>
      <c r="HA613" s="55"/>
      <c r="HB613" s="55"/>
      <c r="HC613" s="55"/>
      <c r="HD613" s="55"/>
      <c r="HE613" s="55"/>
      <c r="HF613" s="55"/>
      <c r="HG613" s="55"/>
      <c r="HH613" s="55"/>
      <c r="HI613" s="55"/>
      <c r="HJ613" s="55"/>
      <c r="HK613" s="55"/>
      <c r="HL613" s="55"/>
      <c r="HM613" s="55"/>
      <c r="HN613" s="55"/>
      <c r="HO613" s="55"/>
      <c r="HP613" s="55"/>
      <c r="HQ613" s="55"/>
      <c r="HR613" s="55"/>
      <c r="HS613" s="55"/>
      <c r="HT613" s="55"/>
      <c r="HU613" s="55"/>
      <c r="HV613" s="55"/>
      <c r="HW613" s="55"/>
      <c r="HX613" s="55"/>
      <c r="HY613" s="55"/>
      <c r="HZ613" s="55"/>
      <c r="IA613" s="55"/>
      <c r="IB613" s="55"/>
      <c r="IC613" s="55"/>
      <c r="ID613" s="55"/>
      <c r="IE613" s="55"/>
      <c r="IF613" s="55"/>
      <c r="IG613" s="55"/>
      <c r="IH613" s="55"/>
      <c r="II613" s="55"/>
      <c r="IJ613" s="55"/>
      <c r="IK613" s="55"/>
      <c r="IL613" s="55"/>
      <c r="IM613" s="55"/>
      <c r="IN613" s="55"/>
      <c r="IO613" s="55"/>
      <c r="IP613" s="55"/>
      <c r="IQ613" s="55"/>
      <c r="IR613" s="55"/>
      <c r="IS613" s="55"/>
      <c r="IT613" s="55"/>
      <c r="IU613" s="55"/>
      <c r="IV613" s="55"/>
      <c r="IW613" s="55"/>
    </row>
    <row r="614" spans="1:257" ht="13.5" customHeight="1">
      <c r="A614" s="54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D614" s="55"/>
      <c r="EE614" s="55"/>
      <c r="EF614" s="55"/>
      <c r="EG614" s="55"/>
      <c r="EH614" s="55"/>
      <c r="EI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K614" s="55"/>
      <c r="FL614" s="55"/>
      <c r="FM614" s="55"/>
      <c r="FN614" s="55"/>
      <c r="FO614" s="55"/>
      <c r="FP614" s="55"/>
      <c r="FQ614" s="55"/>
      <c r="FR614" s="55"/>
      <c r="FS614" s="55"/>
      <c r="FT614" s="55"/>
      <c r="FU614" s="55"/>
      <c r="FV614" s="55"/>
      <c r="FW614" s="55"/>
      <c r="FX614" s="55"/>
      <c r="FY614" s="55"/>
      <c r="FZ614" s="55"/>
      <c r="GA614" s="55"/>
      <c r="GB614" s="55"/>
      <c r="GC614" s="55"/>
      <c r="GD614" s="55"/>
      <c r="GE614" s="55"/>
      <c r="GF614" s="55"/>
      <c r="GG614" s="55"/>
      <c r="GH614" s="55"/>
      <c r="GI614" s="55"/>
      <c r="GJ614" s="55"/>
      <c r="GK614" s="55"/>
      <c r="GL614" s="55"/>
      <c r="GM614" s="55"/>
      <c r="GN614" s="55"/>
      <c r="GO614" s="55"/>
      <c r="GP614" s="55"/>
      <c r="GQ614" s="55"/>
      <c r="GR614" s="55"/>
      <c r="GS614" s="55"/>
      <c r="GT614" s="55"/>
      <c r="GU614" s="55"/>
      <c r="GV614" s="55"/>
      <c r="GW614" s="55"/>
      <c r="GX614" s="55"/>
      <c r="GY614" s="55"/>
      <c r="GZ614" s="55"/>
      <c r="HA614" s="55"/>
      <c r="HB614" s="55"/>
      <c r="HC614" s="55"/>
      <c r="HD614" s="55"/>
      <c r="HE614" s="55"/>
      <c r="HF614" s="55"/>
      <c r="HG614" s="55"/>
      <c r="HH614" s="55"/>
      <c r="HI614" s="55"/>
      <c r="HJ614" s="55"/>
      <c r="HK614" s="55"/>
      <c r="HL614" s="55"/>
      <c r="HM614" s="55"/>
      <c r="HN614" s="55"/>
      <c r="HO614" s="55"/>
      <c r="HP614" s="55"/>
      <c r="HQ614" s="55"/>
      <c r="HR614" s="55"/>
      <c r="HS614" s="55"/>
      <c r="HT614" s="55"/>
      <c r="HU614" s="55"/>
      <c r="HV614" s="55"/>
      <c r="HW614" s="55"/>
      <c r="HX614" s="55"/>
      <c r="HY614" s="55"/>
      <c r="HZ614" s="55"/>
      <c r="IA614" s="55"/>
      <c r="IB614" s="55"/>
      <c r="IC614" s="55"/>
      <c r="ID614" s="55"/>
      <c r="IE614" s="55"/>
      <c r="IF614" s="55"/>
      <c r="IG614" s="55"/>
      <c r="IH614" s="55"/>
      <c r="II614" s="55"/>
      <c r="IJ614" s="55"/>
      <c r="IK614" s="55"/>
      <c r="IL614" s="55"/>
      <c r="IM614" s="55"/>
      <c r="IN614" s="55"/>
      <c r="IO614" s="55"/>
      <c r="IP614" s="55"/>
      <c r="IQ614" s="55"/>
      <c r="IR614" s="55"/>
      <c r="IS614" s="55"/>
      <c r="IT614" s="55"/>
      <c r="IU614" s="55"/>
      <c r="IV614" s="55"/>
      <c r="IW614" s="55"/>
    </row>
    <row r="615" spans="1:257" ht="13.5" customHeight="1">
      <c r="A615" s="54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  <c r="IP615" s="55"/>
      <c r="IQ615" s="55"/>
      <c r="IR615" s="55"/>
      <c r="IS615" s="55"/>
      <c r="IT615" s="55"/>
      <c r="IU615" s="55"/>
      <c r="IV615" s="55"/>
      <c r="IW615" s="55"/>
    </row>
    <row r="616" spans="1:257" ht="13.5" customHeight="1">
      <c r="A616" s="54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D616" s="55"/>
      <c r="EE616" s="55"/>
      <c r="EF616" s="55"/>
      <c r="EG616" s="55"/>
      <c r="EH616" s="55"/>
      <c r="EI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K616" s="55"/>
      <c r="FL616" s="55"/>
      <c r="FM616" s="55"/>
      <c r="FN616" s="55"/>
      <c r="FO616" s="55"/>
      <c r="FP616" s="55"/>
      <c r="FQ616" s="55"/>
      <c r="FR616" s="55"/>
      <c r="FS616" s="55"/>
      <c r="FT616" s="55"/>
      <c r="FU616" s="55"/>
      <c r="FV616" s="55"/>
      <c r="FW616" s="55"/>
      <c r="FX616" s="55"/>
      <c r="FY616" s="55"/>
      <c r="FZ616" s="55"/>
      <c r="GA616" s="55"/>
      <c r="GB616" s="55"/>
      <c r="GC616" s="55"/>
      <c r="GD616" s="55"/>
      <c r="GE616" s="55"/>
      <c r="GF616" s="55"/>
      <c r="GG616" s="55"/>
      <c r="GH616" s="55"/>
      <c r="GI616" s="55"/>
      <c r="GJ616" s="55"/>
      <c r="GK616" s="55"/>
      <c r="GL616" s="55"/>
      <c r="GM616" s="55"/>
      <c r="GN616" s="55"/>
      <c r="GO616" s="55"/>
      <c r="GP616" s="55"/>
      <c r="GQ616" s="55"/>
      <c r="GR616" s="55"/>
      <c r="GS616" s="55"/>
      <c r="GT616" s="55"/>
      <c r="GU616" s="55"/>
      <c r="GV616" s="55"/>
      <c r="GW616" s="55"/>
      <c r="GX616" s="55"/>
      <c r="GY616" s="55"/>
      <c r="GZ616" s="55"/>
      <c r="HA616" s="55"/>
      <c r="HB616" s="55"/>
      <c r="HC616" s="55"/>
      <c r="HD616" s="55"/>
      <c r="HE616" s="55"/>
      <c r="HF616" s="55"/>
      <c r="HG616" s="55"/>
      <c r="HH616" s="55"/>
      <c r="HI616" s="55"/>
      <c r="HJ616" s="55"/>
      <c r="HK616" s="55"/>
      <c r="HL616" s="55"/>
      <c r="HM616" s="55"/>
      <c r="HN616" s="55"/>
      <c r="HO616" s="55"/>
      <c r="HP616" s="55"/>
      <c r="HQ616" s="55"/>
      <c r="HR616" s="55"/>
      <c r="HS616" s="55"/>
      <c r="HT616" s="55"/>
      <c r="HU616" s="55"/>
      <c r="HV616" s="55"/>
      <c r="HW616" s="55"/>
      <c r="HX616" s="55"/>
      <c r="HY616" s="55"/>
      <c r="HZ616" s="55"/>
      <c r="IA616" s="55"/>
      <c r="IB616" s="55"/>
      <c r="IC616" s="55"/>
      <c r="ID616" s="55"/>
      <c r="IE616" s="55"/>
      <c r="IF616" s="55"/>
      <c r="IG616" s="55"/>
      <c r="IH616" s="55"/>
      <c r="II616" s="55"/>
      <c r="IJ616" s="55"/>
      <c r="IK616" s="55"/>
      <c r="IL616" s="55"/>
      <c r="IM616" s="55"/>
      <c r="IN616" s="55"/>
      <c r="IO616" s="55"/>
      <c r="IP616" s="55"/>
      <c r="IQ616" s="55"/>
      <c r="IR616" s="55"/>
      <c r="IS616" s="55"/>
      <c r="IT616" s="55"/>
      <c r="IU616" s="55"/>
      <c r="IV616" s="55"/>
      <c r="IW616" s="55"/>
    </row>
    <row r="617" spans="1:257" ht="13.5" customHeight="1">
      <c r="A617" s="54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D617" s="55"/>
      <c r="EE617" s="55"/>
      <c r="EF617" s="55"/>
      <c r="EG617" s="55"/>
      <c r="EH617" s="55"/>
      <c r="EI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K617" s="55"/>
      <c r="FL617" s="55"/>
      <c r="FM617" s="55"/>
      <c r="FN617" s="55"/>
      <c r="FO617" s="55"/>
      <c r="FP617" s="55"/>
      <c r="FQ617" s="55"/>
      <c r="FR617" s="55"/>
      <c r="FS617" s="55"/>
      <c r="FT617" s="55"/>
      <c r="FU617" s="55"/>
      <c r="FV617" s="55"/>
      <c r="FW617" s="55"/>
      <c r="FX617" s="55"/>
      <c r="FY617" s="55"/>
      <c r="FZ617" s="55"/>
      <c r="GA617" s="55"/>
      <c r="GB617" s="55"/>
      <c r="GC617" s="55"/>
      <c r="GD617" s="55"/>
      <c r="GE617" s="55"/>
      <c r="GF617" s="55"/>
      <c r="GG617" s="55"/>
      <c r="GH617" s="55"/>
      <c r="GI617" s="55"/>
      <c r="GJ617" s="55"/>
      <c r="GK617" s="55"/>
      <c r="GL617" s="55"/>
      <c r="GM617" s="55"/>
      <c r="GN617" s="55"/>
      <c r="GO617" s="55"/>
      <c r="GP617" s="55"/>
      <c r="GQ617" s="55"/>
      <c r="GR617" s="55"/>
      <c r="GS617" s="55"/>
      <c r="GT617" s="55"/>
      <c r="GU617" s="55"/>
      <c r="GV617" s="55"/>
      <c r="GW617" s="55"/>
      <c r="GX617" s="55"/>
      <c r="GY617" s="55"/>
      <c r="GZ617" s="55"/>
      <c r="HA617" s="55"/>
      <c r="HB617" s="55"/>
      <c r="HC617" s="55"/>
      <c r="HD617" s="55"/>
      <c r="HE617" s="55"/>
      <c r="HF617" s="55"/>
      <c r="HG617" s="55"/>
      <c r="HH617" s="55"/>
      <c r="HI617" s="55"/>
      <c r="HJ617" s="55"/>
      <c r="HK617" s="55"/>
      <c r="HL617" s="55"/>
      <c r="HM617" s="55"/>
      <c r="HN617" s="55"/>
      <c r="HO617" s="55"/>
      <c r="HP617" s="55"/>
      <c r="HQ617" s="55"/>
      <c r="HR617" s="55"/>
      <c r="HS617" s="55"/>
      <c r="HT617" s="55"/>
      <c r="HU617" s="55"/>
      <c r="HV617" s="55"/>
      <c r="HW617" s="55"/>
      <c r="HX617" s="55"/>
      <c r="HY617" s="55"/>
      <c r="HZ617" s="55"/>
      <c r="IA617" s="55"/>
      <c r="IB617" s="55"/>
      <c r="IC617" s="55"/>
      <c r="ID617" s="55"/>
      <c r="IE617" s="55"/>
      <c r="IF617" s="55"/>
      <c r="IG617" s="55"/>
      <c r="IH617" s="55"/>
      <c r="II617" s="55"/>
      <c r="IJ617" s="55"/>
      <c r="IK617" s="55"/>
      <c r="IL617" s="55"/>
      <c r="IM617" s="55"/>
      <c r="IN617" s="55"/>
      <c r="IO617" s="55"/>
      <c r="IP617" s="55"/>
      <c r="IQ617" s="55"/>
      <c r="IR617" s="55"/>
      <c r="IS617" s="55"/>
      <c r="IT617" s="55"/>
      <c r="IU617" s="55"/>
      <c r="IV617" s="55"/>
      <c r="IW617" s="55"/>
    </row>
    <row r="618" spans="1:257" ht="13.5" customHeight="1">
      <c r="A618" s="54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D618" s="55"/>
      <c r="EE618" s="55"/>
      <c r="EF618" s="55"/>
      <c r="EG618" s="55"/>
      <c r="EH618" s="55"/>
      <c r="EI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K618" s="55"/>
      <c r="FL618" s="55"/>
      <c r="FM618" s="55"/>
      <c r="FN618" s="55"/>
      <c r="FO618" s="55"/>
      <c r="FP618" s="55"/>
      <c r="FQ618" s="55"/>
      <c r="FR618" s="55"/>
      <c r="FS618" s="55"/>
      <c r="FT618" s="55"/>
      <c r="FU618" s="55"/>
      <c r="FV618" s="55"/>
      <c r="FW618" s="55"/>
      <c r="FX618" s="55"/>
      <c r="FY618" s="55"/>
      <c r="FZ618" s="55"/>
      <c r="GA618" s="55"/>
      <c r="GB618" s="55"/>
      <c r="GC618" s="55"/>
      <c r="GD618" s="55"/>
      <c r="GE618" s="55"/>
      <c r="GF618" s="55"/>
      <c r="GG618" s="55"/>
      <c r="GH618" s="55"/>
      <c r="GI618" s="55"/>
      <c r="GJ618" s="55"/>
      <c r="GK618" s="55"/>
      <c r="GL618" s="55"/>
      <c r="GM618" s="55"/>
      <c r="GN618" s="55"/>
      <c r="GO618" s="55"/>
      <c r="GP618" s="55"/>
      <c r="GQ618" s="55"/>
      <c r="GR618" s="55"/>
      <c r="GS618" s="55"/>
      <c r="GT618" s="55"/>
      <c r="GU618" s="55"/>
      <c r="GV618" s="55"/>
      <c r="GW618" s="55"/>
      <c r="GX618" s="55"/>
      <c r="GY618" s="55"/>
      <c r="GZ618" s="55"/>
      <c r="HA618" s="55"/>
      <c r="HB618" s="55"/>
      <c r="HC618" s="55"/>
      <c r="HD618" s="55"/>
      <c r="HE618" s="55"/>
      <c r="HF618" s="55"/>
      <c r="HG618" s="55"/>
      <c r="HH618" s="55"/>
      <c r="HI618" s="55"/>
      <c r="HJ618" s="55"/>
      <c r="HK618" s="55"/>
      <c r="HL618" s="55"/>
      <c r="HM618" s="55"/>
      <c r="HN618" s="55"/>
      <c r="HO618" s="55"/>
      <c r="HP618" s="55"/>
      <c r="HQ618" s="55"/>
      <c r="HR618" s="55"/>
      <c r="HS618" s="55"/>
      <c r="HT618" s="55"/>
      <c r="HU618" s="55"/>
      <c r="HV618" s="55"/>
      <c r="HW618" s="55"/>
      <c r="HX618" s="55"/>
      <c r="HY618" s="55"/>
      <c r="HZ618" s="55"/>
      <c r="IA618" s="55"/>
      <c r="IB618" s="55"/>
      <c r="IC618" s="55"/>
      <c r="ID618" s="55"/>
      <c r="IE618" s="55"/>
      <c r="IF618" s="55"/>
      <c r="IG618" s="55"/>
      <c r="IH618" s="55"/>
      <c r="II618" s="55"/>
      <c r="IJ618" s="55"/>
      <c r="IK618" s="55"/>
      <c r="IL618" s="55"/>
      <c r="IM618" s="55"/>
      <c r="IN618" s="55"/>
      <c r="IO618" s="55"/>
      <c r="IP618" s="55"/>
      <c r="IQ618" s="55"/>
      <c r="IR618" s="55"/>
      <c r="IS618" s="55"/>
      <c r="IT618" s="55"/>
      <c r="IU618" s="55"/>
      <c r="IV618" s="55"/>
      <c r="IW618" s="55"/>
    </row>
    <row r="619" spans="1:257" ht="13.5" customHeight="1">
      <c r="A619" s="54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D619" s="55"/>
      <c r="EE619" s="55"/>
      <c r="EF619" s="55"/>
      <c r="EG619" s="55"/>
      <c r="EH619" s="55"/>
      <c r="EI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K619" s="55"/>
      <c r="FL619" s="55"/>
      <c r="FM619" s="55"/>
      <c r="FN619" s="55"/>
      <c r="FO619" s="55"/>
      <c r="FP619" s="55"/>
      <c r="FQ619" s="55"/>
      <c r="FR619" s="55"/>
      <c r="FS619" s="55"/>
      <c r="FT619" s="55"/>
      <c r="FU619" s="55"/>
      <c r="FV619" s="55"/>
      <c r="FW619" s="55"/>
      <c r="FX619" s="55"/>
      <c r="FY619" s="55"/>
      <c r="FZ619" s="55"/>
      <c r="GA619" s="55"/>
      <c r="GB619" s="55"/>
      <c r="GC619" s="55"/>
      <c r="GD619" s="55"/>
      <c r="GE619" s="55"/>
      <c r="GF619" s="55"/>
      <c r="GG619" s="55"/>
      <c r="GH619" s="55"/>
      <c r="GI619" s="55"/>
      <c r="GJ619" s="55"/>
      <c r="GK619" s="55"/>
      <c r="GL619" s="55"/>
      <c r="GM619" s="55"/>
      <c r="GN619" s="55"/>
      <c r="GO619" s="55"/>
      <c r="GP619" s="55"/>
      <c r="GQ619" s="55"/>
      <c r="GR619" s="55"/>
      <c r="GS619" s="55"/>
      <c r="GT619" s="55"/>
      <c r="GU619" s="55"/>
      <c r="GV619" s="55"/>
      <c r="GW619" s="55"/>
      <c r="GX619" s="55"/>
      <c r="GY619" s="55"/>
      <c r="GZ619" s="55"/>
      <c r="HA619" s="55"/>
      <c r="HB619" s="55"/>
      <c r="HC619" s="55"/>
      <c r="HD619" s="55"/>
      <c r="HE619" s="55"/>
      <c r="HF619" s="55"/>
      <c r="HG619" s="55"/>
      <c r="HH619" s="55"/>
      <c r="HI619" s="55"/>
      <c r="HJ619" s="55"/>
      <c r="HK619" s="55"/>
      <c r="HL619" s="55"/>
      <c r="HM619" s="55"/>
      <c r="HN619" s="55"/>
      <c r="HO619" s="55"/>
      <c r="HP619" s="55"/>
      <c r="HQ619" s="55"/>
      <c r="HR619" s="55"/>
      <c r="HS619" s="55"/>
      <c r="HT619" s="55"/>
      <c r="HU619" s="55"/>
      <c r="HV619" s="55"/>
      <c r="HW619" s="55"/>
      <c r="HX619" s="55"/>
      <c r="HY619" s="55"/>
      <c r="HZ619" s="55"/>
      <c r="IA619" s="55"/>
      <c r="IB619" s="55"/>
      <c r="IC619" s="55"/>
      <c r="ID619" s="55"/>
      <c r="IE619" s="55"/>
      <c r="IF619" s="55"/>
      <c r="IG619" s="55"/>
      <c r="IH619" s="55"/>
      <c r="II619" s="55"/>
      <c r="IJ619" s="55"/>
      <c r="IK619" s="55"/>
      <c r="IL619" s="55"/>
      <c r="IM619" s="55"/>
      <c r="IN619" s="55"/>
      <c r="IO619" s="55"/>
      <c r="IP619" s="55"/>
      <c r="IQ619" s="55"/>
      <c r="IR619" s="55"/>
      <c r="IS619" s="55"/>
      <c r="IT619" s="55"/>
      <c r="IU619" s="55"/>
      <c r="IV619" s="55"/>
      <c r="IW619" s="55"/>
    </row>
    <row r="620" spans="1:257" ht="13.5" customHeight="1">
      <c r="A620" s="54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D620" s="55"/>
      <c r="EE620" s="55"/>
      <c r="EF620" s="55"/>
      <c r="EG620" s="55"/>
      <c r="EH620" s="55"/>
      <c r="EI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K620" s="55"/>
      <c r="FL620" s="55"/>
      <c r="FM620" s="55"/>
      <c r="FN620" s="55"/>
      <c r="FO620" s="55"/>
      <c r="FP620" s="55"/>
      <c r="FQ620" s="55"/>
      <c r="FR620" s="55"/>
      <c r="FS620" s="55"/>
      <c r="FT620" s="55"/>
      <c r="FU620" s="55"/>
      <c r="FV620" s="55"/>
      <c r="FW620" s="55"/>
      <c r="FX620" s="55"/>
      <c r="FY620" s="55"/>
      <c r="FZ620" s="55"/>
      <c r="GA620" s="55"/>
      <c r="GB620" s="55"/>
      <c r="GC620" s="55"/>
      <c r="GD620" s="55"/>
      <c r="GE620" s="55"/>
      <c r="GF620" s="55"/>
      <c r="GG620" s="55"/>
      <c r="GH620" s="55"/>
      <c r="GI620" s="55"/>
      <c r="GJ620" s="55"/>
      <c r="GK620" s="55"/>
      <c r="GL620" s="55"/>
      <c r="GM620" s="55"/>
      <c r="GN620" s="55"/>
      <c r="GO620" s="55"/>
      <c r="GP620" s="55"/>
      <c r="GQ620" s="55"/>
      <c r="GR620" s="55"/>
      <c r="GS620" s="55"/>
      <c r="GT620" s="55"/>
      <c r="GU620" s="55"/>
      <c r="GV620" s="55"/>
      <c r="GW620" s="55"/>
      <c r="GX620" s="55"/>
      <c r="GY620" s="55"/>
      <c r="GZ620" s="55"/>
      <c r="HA620" s="55"/>
      <c r="HB620" s="55"/>
      <c r="HC620" s="55"/>
      <c r="HD620" s="55"/>
      <c r="HE620" s="55"/>
      <c r="HF620" s="55"/>
      <c r="HG620" s="55"/>
      <c r="HH620" s="55"/>
      <c r="HI620" s="55"/>
      <c r="HJ620" s="55"/>
      <c r="HK620" s="55"/>
      <c r="HL620" s="55"/>
      <c r="HM620" s="55"/>
      <c r="HN620" s="55"/>
      <c r="HO620" s="55"/>
      <c r="HP620" s="55"/>
      <c r="HQ620" s="55"/>
      <c r="HR620" s="55"/>
      <c r="HS620" s="55"/>
      <c r="HT620" s="55"/>
      <c r="HU620" s="55"/>
      <c r="HV620" s="55"/>
      <c r="HW620" s="55"/>
      <c r="HX620" s="55"/>
      <c r="HY620" s="55"/>
      <c r="HZ620" s="55"/>
      <c r="IA620" s="55"/>
      <c r="IB620" s="55"/>
      <c r="IC620" s="55"/>
      <c r="ID620" s="55"/>
      <c r="IE620" s="55"/>
      <c r="IF620" s="55"/>
      <c r="IG620" s="55"/>
      <c r="IH620" s="55"/>
      <c r="II620" s="55"/>
      <c r="IJ620" s="55"/>
      <c r="IK620" s="55"/>
      <c r="IL620" s="55"/>
      <c r="IM620" s="55"/>
      <c r="IN620" s="55"/>
      <c r="IO620" s="55"/>
      <c r="IP620" s="55"/>
      <c r="IQ620" s="55"/>
      <c r="IR620" s="55"/>
      <c r="IS620" s="55"/>
      <c r="IT620" s="55"/>
      <c r="IU620" s="55"/>
      <c r="IV620" s="55"/>
      <c r="IW620" s="55"/>
    </row>
    <row r="621" spans="1:257" ht="13.5" customHeight="1">
      <c r="A621" s="54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D621" s="55"/>
      <c r="EE621" s="55"/>
      <c r="EF621" s="55"/>
      <c r="EG621" s="55"/>
      <c r="EH621" s="55"/>
      <c r="EI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K621" s="55"/>
      <c r="FL621" s="55"/>
      <c r="FM621" s="55"/>
      <c r="FN621" s="55"/>
      <c r="FO621" s="55"/>
      <c r="FP621" s="55"/>
      <c r="FQ621" s="55"/>
      <c r="FR621" s="55"/>
      <c r="FS621" s="55"/>
      <c r="FT621" s="55"/>
      <c r="FU621" s="55"/>
      <c r="FV621" s="55"/>
      <c r="FW621" s="55"/>
      <c r="FX621" s="55"/>
      <c r="FY621" s="55"/>
      <c r="FZ621" s="55"/>
      <c r="GA621" s="55"/>
      <c r="GB621" s="55"/>
      <c r="GC621" s="55"/>
      <c r="GD621" s="55"/>
      <c r="GE621" s="55"/>
      <c r="GF621" s="55"/>
      <c r="GG621" s="55"/>
      <c r="GH621" s="55"/>
      <c r="GI621" s="55"/>
      <c r="GJ621" s="55"/>
      <c r="GK621" s="55"/>
      <c r="GL621" s="55"/>
      <c r="GM621" s="55"/>
      <c r="GN621" s="55"/>
      <c r="GO621" s="55"/>
      <c r="GP621" s="55"/>
      <c r="GQ621" s="55"/>
      <c r="GR621" s="55"/>
      <c r="GS621" s="55"/>
      <c r="GT621" s="55"/>
      <c r="GU621" s="55"/>
      <c r="GV621" s="55"/>
      <c r="GW621" s="55"/>
      <c r="GX621" s="55"/>
      <c r="GY621" s="55"/>
      <c r="GZ621" s="55"/>
      <c r="HA621" s="55"/>
      <c r="HB621" s="55"/>
      <c r="HC621" s="55"/>
      <c r="HD621" s="55"/>
      <c r="HE621" s="55"/>
      <c r="HF621" s="55"/>
      <c r="HG621" s="55"/>
      <c r="HH621" s="55"/>
      <c r="HI621" s="55"/>
      <c r="HJ621" s="55"/>
      <c r="HK621" s="55"/>
      <c r="HL621" s="55"/>
      <c r="HM621" s="55"/>
      <c r="HN621" s="55"/>
      <c r="HO621" s="55"/>
      <c r="HP621" s="55"/>
      <c r="HQ621" s="55"/>
      <c r="HR621" s="55"/>
      <c r="HS621" s="55"/>
      <c r="HT621" s="55"/>
      <c r="HU621" s="55"/>
      <c r="HV621" s="55"/>
      <c r="HW621" s="55"/>
      <c r="HX621" s="55"/>
      <c r="HY621" s="55"/>
      <c r="HZ621" s="55"/>
      <c r="IA621" s="55"/>
      <c r="IB621" s="55"/>
      <c r="IC621" s="55"/>
      <c r="ID621" s="55"/>
      <c r="IE621" s="55"/>
      <c r="IF621" s="55"/>
      <c r="IG621" s="55"/>
      <c r="IH621" s="55"/>
      <c r="II621" s="55"/>
      <c r="IJ621" s="55"/>
      <c r="IK621" s="55"/>
      <c r="IL621" s="55"/>
      <c r="IM621" s="55"/>
      <c r="IN621" s="55"/>
      <c r="IO621" s="55"/>
      <c r="IP621" s="55"/>
      <c r="IQ621" s="55"/>
      <c r="IR621" s="55"/>
      <c r="IS621" s="55"/>
      <c r="IT621" s="55"/>
      <c r="IU621" s="55"/>
      <c r="IV621" s="55"/>
      <c r="IW621" s="55"/>
    </row>
    <row r="622" spans="1:257" ht="13.5" customHeight="1">
      <c r="A622" s="54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D622" s="55"/>
      <c r="EE622" s="55"/>
      <c r="EF622" s="55"/>
      <c r="EG622" s="55"/>
      <c r="EH622" s="55"/>
      <c r="EI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K622" s="55"/>
      <c r="FL622" s="55"/>
      <c r="FM622" s="55"/>
      <c r="FN622" s="55"/>
      <c r="FO622" s="55"/>
      <c r="FP622" s="55"/>
      <c r="FQ622" s="55"/>
      <c r="FR622" s="55"/>
      <c r="FS622" s="55"/>
      <c r="FT622" s="55"/>
      <c r="FU622" s="55"/>
      <c r="FV622" s="55"/>
      <c r="FW622" s="55"/>
      <c r="FX622" s="55"/>
      <c r="FY622" s="55"/>
      <c r="FZ622" s="55"/>
      <c r="GA622" s="55"/>
      <c r="GB622" s="55"/>
      <c r="GC622" s="55"/>
      <c r="GD622" s="55"/>
      <c r="GE622" s="55"/>
      <c r="GF622" s="55"/>
      <c r="GG622" s="55"/>
      <c r="GH622" s="55"/>
      <c r="GI622" s="55"/>
      <c r="GJ622" s="55"/>
      <c r="GK622" s="55"/>
      <c r="GL622" s="55"/>
      <c r="GM622" s="55"/>
      <c r="GN622" s="55"/>
      <c r="GO622" s="55"/>
      <c r="GP622" s="55"/>
      <c r="GQ622" s="55"/>
      <c r="GR622" s="55"/>
      <c r="GS622" s="55"/>
      <c r="GT622" s="55"/>
      <c r="GU622" s="55"/>
      <c r="GV622" s="55"/>
      <c r="GW622" s="55"/>
      <c r="GX622" s="55"/>
      <c r="GY622" s="55"/>
      <c r="GZ622" s="55"/>
      <c r="HA622" s="55"/>
      <c r="HB622" s="55"/>
      <c r="HC622" s="55"/>
      <c r="HD622" s="55"/>
      <c r="HE622" s="55"/>
      <c r="HF622" s="55"/>
      <c r="HG622" s="55"/>
      <c r="HH622" s="55"/>
      <c r="HI622" s="55"/>
      <c r="HJ622" s="55"/>
      <c r="HK622" s="55"/>
      <c r="HL622" s="55"/>
      <c r="HM622" s="55"/>
      <c r="HN622" s="55"/>
      <c r="HO622" s="55"/>
      <c r="HP622" s="55"/>
      <c r="HQ622" s="55"/>
      <c r="HR622" s="55"/>
      <c r="HS622" s="55"/>
      <c r="HT622" s="55"/>
      <c r="HU622" s="55"/>
      <c r="HV622" s="55"/>
      <c r="HW622" s="55"/>
      <c r="HX622" s="55"/>
      <c r="HY622" s="55"/>
      <c r="HZ622" s="55"/>
      <c r="IA622" s="55"/>
      <c r="IB622" s="55"/>
      <c r="IC622" s="55"/>
      <c r="ID622" s="55"/>
      <c r="IE622" s="55"/>
      <c r="IF622" s="55"/>
      <c r="IG622" s="55"/>
      <c r="IH622" s="55"/>
      <c r="II622" s="55"/>
      <c r="IJ622" s="55"/>
      <c r="IK622" s="55"/>
      <c r="IL622" s="55"/>
      <c r="IM622" s="55"/>
      <c r="IN622" s="55"/>
      <c r="IO622" s="55"/>
      <c r="IP622" s="55"/>
      <c r="IQ622" s="55"/>
      <c r="IR622" s="55"/>
      <c r="IS622" s="55"/>
      <c r="IT622" s="55"/>
      <c r="IU622" s="55"/>
      <c r="IV622" s="55"/>
      <c r="IW622" s="55"/>
    </row>
    <row r="623" spans="1:257" ht="13.5" customHeight="1">
      <c r="A623" s="54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D623" s="55"/>
      <c r="EE623" s="55"/>
      <c r="EF623" s="55"/>
      <c r="EG623" s="55"/>
      <c r="EH623" s="55"/>
      <c r="EI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K623" s="55"/>
      <c r="FL623" s="55"/>
      <c r="FM623" s="55"/>
      <c r="FN623" s="55"/>
      <c r="FO623" s="55"/>
      <c r="FP623" s="55"/>
      <c r="FQ623" s="55"/>
      <c r="FR623" s="55"/>
      <c r="FS623" s="55"/>
      <c r="FT623" s="55"/>
      <c r="FU623" s="55"/>
      <c r="FV623" s="55"/>
      <c r="FW623" s="55"/>
      <c r="FX623" s="55"/>
      <c r="FY623" s="55"/>
      <c r="FZ623" s="55"/>
      <c r="GA623" s="55"/>
      <c r="GB623" s="55"/>
      <c r="GC623" s="55"/>
      <c r="GD623" s="55"/>
      <c r="GE623" s="55"/>
      <c r="GF623" s="55"/>
      <c r="GG623" s="55"/>
      <c r="GH623" s="55"/>
      <c r="GI623" s="55"/>
      <c r="GJ623" s="55"/>
      <c r="GK623" s="55"/>
      <c r="GL623" s="55"/>
      <c r="GM623" s="55"/>
      <c r="GN623" s="55"/>
      <c r="GO623" s="55"/>
      <c r="GP623" s="55"/>
      <c r="GQ623" s="55"/>
      <c r="GR623" s="55"/>
      <c r="GS623" s="55"/>
      <c r="GT623" s="55"/>
      <c r="GU623" s="55"/>
      <c r="GV623" s="55"/>
      <c r="GW623" s="55"/>
      <c r="GX623" s="55"/>
      <c r="GY623" s="55"/>
      <c r="GZ623" s="55"/>
      <c r="HA623" s="55"/>
      <c r="HB623" s="55"/>
      <c r="HC623" s="55"/>
      <c r="HD623" s="55"/>
      <c r="HE623" s="55"/>
      <c r="HF623" s="55"/>
      <c r="HG623" s="55"/>
      <c r="HH623" s="55"/>
      <c r="HI623" s="55"/>
      <c r="HJ623" s="55"/>
      <c r="HK623" s="55"/>
      <c r="HL623" s="55"/>
      <c r="HM623" s="55"/>
      <c r="HN623" s="55"/>
      <c r="HO623" s="55"/>
      <c r="HP623" s="55"/>
      <c r="HQ623" s="55"/>
      <c r="HR623" s="55"/>
      <c r="HS623" s="55"/>
      <c r="HT623" s="55"/>
      <c r="HU623" s="55"/>
      <c r="HV623" s="55"/>
      <c r="HW623" s="55"/>
      <c r="HX623" s="55"/>
      <c r="HY623" s="55"/>
      <c r="HZ623" s="55"/>
      <c r="IA623" s="55"/>
      <c r="IB623" s="55"/>
      <c r="IC623" s="55"/>
      <c r="ID623" s="55"/>
      <c r="IE623" s="55"/>
      <c r="IF623" s="55"/>
      <c r="IG623" s="55"/>
      <c r="IH623" s="55"/>
      <c r="II623" s="55"/>
      <c r="IJ623" s="55"/>
      <c r="IK623" s="55"/>
      <c r="IL623" s="55"/>
      <c r="IM623" s="55"/>
      <c r="IN623" s="55"/>
      <c r="IO623" s="55"/>
      <c r="IP623" s="55"/>
      <c r="IQ623" s="55"/>
      <c r="IR623" s="55"/>
      <c r="IS623" s="55"/>
      <c r="IT623" s="55"/>
      <c r="IU623" s="55"/>
      <c r="IV623" s="55"/>
      <c r="IW623" s="55"/>
    </row>
    <row r="624" spans="1:257" ht="13.5" customHeight="1">
      <c r="A624" s="54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D624" s="55"/>
      <c r="EE624" s="55"/>
      <c r="EF624" s="55"/>
      <c r="EG624" s="55"/>
      <c r="EH624" s="55"/>
      <c r="EI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K624" s="55"/>
      <c r="FL624" s="55"/>
      <c r="FM624" s="55"/>
      <c r="FN624" s="55"/>
      <c r="FO624" s="55"/>
      <c r="FP624" s="55"/>
      <c r="FQ624" s="55"/>
      <c r="FR624" s="55"/>
      <c r="FS624" s="55"/>
      <c r="FT624" s="55"/>
      <c r="FU624" s="55"/>
      <c r="FV624" s="55"/>
      <c r="FW624" s="55"/>
      <c r="FX624" s="55"/>
      <c r="FY624" s="55"/>
      <c r="FZ624" s="55"/>
      <c r="GA624" s="55"/>
      <c r="GB624" s="55"/>
      <c r="GC624" s="55"/>
      <c r="GD624" s="55"/>
      <c r="GE624" s="55"/>
      <c r="GF624" s="55"/>
      <c r="GG624" s="55"/>
      <c r="GH624" s="55"/>
      <c r="GI624" s="55"/>
      <c r="GJ624" s="55"/>
      <c r="GK624" s="55"/>
      <c r="GL624" s="55"/>
      <c r="GM624" s="55"/>
      <c r="GN624" s="55"/>
      <c r="GO624" s="55"/>
      <c r="GP624" s="55"/>
      <c r="GQ624" s="55"/>
      <c r="GR624" s="55"/>
      <c r="GS624" s="55"/>
      <c r="GT624" s="55"/>
      <c r="GU624" s="55"/>
      <c r="GV624" s="55"/>
      <c r="GW624" s="55"/>
      <c r="GX624" s="55"/>
      <c r="GY624" s="55"/>
      <c r="GZ624" s="55"/>
      <c r="HA624" s="55"/>
      <c r="HB624" s="55"/>
      <c r="HC624" s="55"/>
      <c r="HD624" s="55"/>
      <c r="HE624" s="55"/>
      <c r="HF624" s="55"/>
      <c r="HG624" s="55"/>
      <c r="HH624" s="55"/>
      <c r="HI624" s="55"/>
      <c r="HJ624" s="55"/>
      <c r="HK624" s="55"/>
      <c r="HL624" s="55"/>
      <c r="HM624" s="55"/>
      <c r="HN624" s="55"/>
      <c r="HO624" s="55"/>
      <c r="HP624" s="55"/>
      <c r="HQ624" s="55"/>
      <c r="HR624" s="55"/>
      <c r="HS624" s="55"/>
      <c r="HT624" s="55"/>
      <c r="HU624" s="55"/>
      <c r="HV624" s="55"/>
      <c r="HW624" s="55"/>
      <c r="HX624" s="55"/>
      <c r="HY624" s="55"/>
      <c r="HZ624" s="55"/>
      <c r="IA624" s="55"/>
      <c r="IB624" s="55"/>
      <c r="IC624" s="55"/>
      <c r="ID624" s="55"/>
      <c r="IE624" s="55"/>
      <c r="IF624" s="55"/>
      <c r="IG624" s="55"/>
      <c r="IH624" s="55"/>
      <c r="II624" s="55"/>
      <c r="IJ624" s="55"/>
      <c r="IK624" s="55"/>
      <c r="IL624" s="55"/>
      <c r="IM624" s="55"/>
      <c r="IN624" s="55"/>
      <c r="IO624" s="55"/>
      <c r="IP624" s="55"/>
      <c r="IQ624" s="55"/>
      <c r="IR624" s="55"/>
      <c r="IS624" s="55"/>
      <c r="IT624" s="55"/>
      <c r="IU624" s="55"/>
      <c r="IV624" s="55"/>
      <c r="IW624" s="55"/>
    </row>
    <row r="625" spans="1:257" ht="13.5" customHeight="1">
      <c r="A625" s="54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D625" s="55"/>
      <c r="EE625" s="55"/>
      <c r="EF625" s="55"/>
      <c r="EG625" s="55"/>
      <c r="EH625" s="55"/>
      <c r="EI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K625" s="55"/>
      <c r="FL625" s="55"/>
      <c r="FM625" s="55"/>
      <c r="FN625" s="55"/>
      <c r="FO625" s="55"/>
      <c r="FP625" s="55"/>
      <c r="FQ625" s="55"/>
      <c r="FR625" s="55"/>
      <c r="FS625" s="55"/>
      <c r="FT625" s="55"/>
      <c r="FU625" s="55"/>
      <c r="FV625" s="55"/>
      <c r="FW625" s="55"/>
      <c r="FX625" s="55"/>
      <c r="FY625" s="55"/>
      <c r="FZ625" s="55"/>
      <c r="GA625" s="55"/>
      <c r="GB625" s="55"/>
      <c r="GC625" s="55"/>
      <c r="GD625" s="55"/>
      <c r="GE625" s="55"/>
      <c r="GF625" s="55"/>
      <c r="GG625" s="55"/>
      <c r="GH625" s="55"/>
      <c r="GI625" s="55"/>
      <c r="GJ625" s="55"/>
      <c r="GK625" s="55"/>
      <c r="GL625" s="55"/>
      <c r="GM625" s="55"/>
      <c r="GN625" s="55"/>
      <c r="GO625" s="55"/>
      <c r="GP625" s="55"/>
      <c r="GQ625" s="55"/>
      <c r="GR625" s="55"/>
      <c r="GS625" s="55"/>
      <c r="GT625" s="55"/>
      <c r="GU625" s="55"/>
      <c r="GV625" s="55"/>
      <c r="GW625" s="55"/>
      <c r="GX625" s="55"/>
      <c r="GY625" s="55"/>
      <c r="GZ625" s="55"/>
      <c r="HA625" s="55"/>
      <c r="HB625" s="55"/>
      <c r="HC625" s="55"/>
      <c r="HD625" s="55"/>
      <c r="HE625" s="55"/>
      <c r="HF625" s="55"/>
      <c r="HG625" s="55"/>
      <c r="HH625" s="55"/>
      <c r="HI625" s="55"/>
      <c r="HJ625" s="55"/>
      <c r="HK625" s="55"/>
      <c r="HL625" s="55"/>
      <c r="HM625" s="55"/>
      <c r="HN625" s="55"/>
      <c r="HO625" s="55"/>
      <c r="HP625" s="55"/>
      <c r="HQ625" s="55"/>
      <c r="HR625" s="55"/>
      <c r="HS625" s="55"/>
      <c r="HT625" s="55"/>
      <c r="HU625" s="55"/>
      <c r="HV625" s="55"/>
      <c r="HW625" s="55"/>
      <c r="HX625" s="55"/>
      <c r="HY625" s="55"/>
      <c r="HZ625" s="55"/>
      <c r="IA625" s="55"/>
      <c r="IB625" s="55"/>
      <c r="IC625" s="55"/>
      <c r="ID625" s="55"/>
      <c r="IE625" s="55"/>
      <c r="IF625" s="55"/>
      <c r="IG625" s="55"/>
      <c r="IH625" s="55"/>
      <c r="II625" s="55"/>
      <c r="IJ625" s="55"/>
      <c r="IK625" s="55"/>
      <c r="IL625" s="55"/>
      <c r="IM625" s="55"/>
      <c r="IN625" s="55"/>
      <c r="IO625" s="55"/>
      <c r="IP625" s="55"/>
      <c r="IQ625" s="55"/>
      <c r="IR625" s="55"/>
      <c r="IS625" s="55"/>
      <c r="IT625" s="55"/>
      <c r="IU625" s="55"/>
      <c r="IV625" s="55"/>
      <c r="IW625" s="55"/>
    </row>
    <row r="626" spans="1:257" ht="13.5" customHeight="1">
      <c r="A626" s="54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</row>
    <row r="627" spans="1:257" ht="13.5" customHeight="1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</row>
    <row r="628" spans="1:257" ht="13.5" customHeight="1">
      <c r="A628" s="54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</row>
    <row r="629" spans="1:257" ht="13.5" customHeight="1">
      <c r="A629" s="54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</row>
    <row r="630" spans="1:257" ht="13.5" customHeight="1">
      <c r="A630" s="54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</row>
    <row r="631" spans="1:257" ht="13.5" customHeight="1">
      <c r="A631" s="54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</row>
    <row r="632" spans="1:257" ht="13.5" customHeight="1">
      <c r="A632" s="54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</row>
    <row r="633" spans="1:257" ht="13.5" customHeight="1">
      <c r="A633" s="54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</row>
    <row r="634" spans="1:257" ht="13.5" customHeight="1">
      <c r="A634" s="54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</row>
    <row r="635" spans="1:257" ht="13.5" customHeight="1">
      <c r="A635" s="54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</row>
    <row r="636" spans="1:257" ht="13.5" customHeight="1">
      <c r="A636" s="54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</row>
    <row r="637" spans="1:257" ht="13.5" customHeight="1">
      <c r="A637" s="54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</row>
    <row r="638" spans="1:257" ht="13.5" customHeight="1">
      <c r="A638" s="54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</row>
    <row r="639" spans="1:257" ht="13.5" customHeight="1">
      <c r="A639" s="54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</row>
    <row r="640" spans="1:257" ht="13.5" customHeight="1">
      <c r="A640" s="54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</row>
    <row r="641" spans="1:257" ht="13.5" customHeight="1">
      <c r="A641" s="54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</row>
    <row r="642" spans="1:257" ht="13.5" customHeight="1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</row>
    <row r="643" spans="1:257" ht="13.5" customHeight="1">
      <c r="A643" s="54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  <c r="IW643" s="55"/>
    </row>
    <row r="644" spans="1:257" ht="13.5" customHeight="1">
      <c r="A644" s="54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D644" s="55"/>
      <c r="EE644" s="55"/>
      <c r="EF644" s="55"/>
      <c r="EG644" s="55"/>
      <c r="EH644" s="55"/>
      <c r="EI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K644" s="55"/>
      <c r="FL644" s="55"/>
      <c r="FM644" s="55"/>
      <c r="FN644" s="55"/>
      <c r="FO644" s="55"/>
      <c r="FP644" s="55"/>
      <c r="FQ644" s="55"/>
      <c r="FR644" s="55"/>
      <c r="FS644" s="55"/>
      <c r="FT644" s="55"/>
      <c r="FU644" s="55"/>
      <c r="FV644" s="55"/>
      <c r="FW644" s="55"/>
      <c r="FX644" s="55"/>
      <c r="FY644" s="55"/>
      <c r="FZ644" s="55"/>
      <c r="GA644" s="55"/>
      <c r="GB644" s="55"/>
      <c r="GC644" s="55"/>
      <c r="GD644" s="55"/>
      <c r="GE644" s="55"/>
      <c r="GF644" s="55"/>
      <c r="GG644" s="55"/>
      <c r="GH644" s="55"/>
      <c r="GI644" s="55"/>
      <c r="GJ644" s="55"/>
      <c r="GK644" s="55"/>
      <c r="GL644" s="55"/>
      <c r="GM644" s="55"/>
      <c r="GN644" s="55"/>
      <c r="GO644" s="55"/>
      <c r="GP644" s="55"/>
      <c r="GQ644" s="55"/>
      <c r="GR644" s="55"/>
      <c r="GS644" s="55"/>
      <c r="GT644" s="55"/>
      <c r="GU644" s="55"/>
      <c r="GV644" s="55"/>
      <c r="GW644" s="55"/>
      <c r="GX644" s="55"/>
      <c r="GY644" s="55"/>
      <c r="GZ644" s="55"/>
      <c r="HA644" s="55"/>
      <c r="HB644" s="55"/>
      <c r="HC644" s="55"/>
      <c r="HD644" s="55"/>
      <c r="HE644" s="55"/>
      <c r="HF644" s="55"/>
      <c r="HG644" s="55"/>
      <c r="HH644" s="55"/>
      <c r="HI644" s="55"/>
      <c r="HJ644" s="55"/>
      <c r="HK644" s="55"/>
      <c r="HL644" s="55"/>
      <c r="HM644" s="55"/>
      <c r="HN644" s="55"/>
      <c r="HO644" s="55"/>
      <c r="HP644" s="55"/>
      <c r="HQ644" s="55"/>
      <c r="HR644" s="55"/>
      <c r="HS644" s="55"/>
      <c r="HT644" s="55"/>
      <c r="HU644" s="55"/>
      <c r="HV644" s="55"/>
      <c r="HW644" s="55"/>
      <c r="HX644" s="55"/>
      <c r="HY644" s="55"/>
      <c r="HZ644" s="55"/>
      <c r="IA644" s="55"/>
      <c r="IB644" s="55"/>
      <c r="IC644" s="55"/>
      <c r="ID644" s="55"/>
      <c r="IE644" s="55"/>
      <c r="IF644" s="55"/>
      <c r="IG644" s="55"/>
      <c r="IH644" s="55"/>
      <c r="II644" s="55"/>
      <c r="IJ644" s="55"/>
      <c r="IK644" s="55"/>
      <c r="IL644" s="55"/>
      <c r="IM644" s="55"/>
      <c r="IN644" s="55"/>
      <c r="IO644" s="55"/>
      <c r="IP644" s="55"/>
      <c r="IQ644" s="55"/>
      <c r="IR644" s="55"/>
      <c r="IS644" s="55"/>
      <c r="IT644" s="55"/>
      <c r="IU644" s="55"/>
      <c r="IV644" s="55"/>
      <c r="IW644" s="55"/>
    </row>
    <row r="645" spans="1:257" ht="13.5" customHeight="1">
      <c r="A645" s="54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D645" s="55"/>
      <c r="EE645" s="55"/>
      <c r="EF645" s="55"/>
      <c r="EG645" s="55"/>
      <c r="EH645" s="55"/>
      <c r="EI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K645" s="55"/>
      <c r="FL645" s="55"/>
      <c r="FM645" s="55"/>
      <c r="FN645" s="55"/>
      <c r="FO645" s="55"/>
      <c r="FP645" s="55"/>
      <c r="FQ645" s="55"/>
      <c r="FR645" s="55"/>
      <c r="FS645" s="55"/>
      <c r="FT645" s="55"/>
      <c r="FU645" s="55"/>
      <c r="FV645" s="55"/>
      <c r="FW645" s="55"/>
      <c r="FX645" s="55"/>
      <c r="FY645" s="55"/>
      <c r="FZ645" s="55"/>
      <c r="GA645" s="55"/>
      <c r="GB645" s="55"/>
      <c r="GC645" s="55"/>
      <c r="GD645" s="55"/>
      <c r="GE645" s="55"/>
      <c r="GF645" s="55"/>
      <c r="GG645" s="55"/>
      <c r="GH645" s="55"/>
      <c r="GI645" s="55"/>
      <c r="GJ645" s="55"/>
      <c r="GK645" s="55"/>
      <c r="GL645" s="55"/>
      <c r="GM645" s="55"/>
      <c r="GN645" s="55"/>
      <c r="GO645" s="55"/>
      <c r="GP645" s="55"/>
      <c r="GQ645" s="55"/>
      <c r="GR645" s="55"/>
      <c r="GS645" s="55"/>
      <c r="GT645" s="55"/>
      <c r="GU645" s="55"/>
      <c r="GV645" s="55"/>
      <c r="GW645" s="55"/>
      <c r="GX645" s="55"/>
      <c r="GY645" s="55"/>
      <c r="GZ645" s="55"/>
      <c r="HA645" s="55"/>
      <c r="HB645" s="55"/>
      <c r="HC645" s="55"/>
      <c r="HD645" s="55"/>
      <c r="HE645" s="55"/>
      <c r="HF645" s="55"/>
      <c r="HG645" s="55"/>
      <c r="HH645" s="55"/>
      <c r="HI645" s="55"/>
      <c r="HJ645" s="55"/>
      <c r="HK645" s="55"/>
      <c r="HL645" s="55"/>
      <c r="HM645" s="55"/>
      <c r="HN645" s="55"/>
      <c r="HO645" s="55"/>
      <c r="HP645" s="55"/>
      <c r="HQ645" s="55"/>
      <c r="HR645" s="55"/>
      <c r="HS645" s="55"/>
      <c r="HT645" s="55"/>
      <c r="HU645" s="55"/>
      <c r="HV645" s="55"/>
      <c r="HW645" s="55"/>
      <c r="HX645" s="55"/>
      <c r="HY645" s="55"/>
      <c r="HZ645" s="55"/>
      <c r="IA645" s="55"/>
      <c r="IB645" s="55"/>
      <c r="IC645" s="55"/>
      <c r="ID645" s="55"/>
      <c r="IE645" s="55"/>
      <c r="IF645" s="55"/>
      <c r="IG645" s="55"/>
      <c r="IH645" s="55"/>
      <c r="II645" s="55"/>
      <c r="IJ645" s="55"/>
      <c r="IK645" s="55"/>
      <c r="IL645" s="55"/>
      <c r="IM645" s="55"/>
      <c r="IN645" s="55"/>
      <c r="IO645" s="55"/>
      <c r="IP645" s="55"/>
      <c r="IQ645" s="55"/>
      <c r="IR645" s="55"/>
      <c r="IS645" s="55"/>
      <c r="IT645" s="55"/>
      <c r="IU645" s="55"/>
      <c r="IV645" s="55"/>
      <c r="IW645" s="55"/>
    </row>
    <row r="646" spans="1:257" ht="13.5" customHeight="1">
      <c r="A646" s="54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D646" s="55"/>
      <c r="EE646" s="55"/>
      <c r="EF646" s="55"/>
      <c r="EG646" s="55"/>
      <c r="EH646" s="55"/>
      <c r="EI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K646" s="55"/>
      <c r="FL646" s="55"/>
      <c r="FM646" s="55"/>
      <c r="FN646" s="55"/>
      <c r="FO646" s="55"/>
      <c r="FP646" s="55"/>
      <c r="FQ646" s="55"/>
      <c r="FR646" s="55"/>
      <c r="FS646" s="55"/>
      <c r="FT646" s="55"/>
      <c r="FU646" s="55"/>
      <c r="FV646" s="55"/>
      <c r="FW646" s="55"/>
      <c r="FX646" s="55"/>
      <c r="FY646" s="55"/>
      <c r="FZ646" s="55"/>
      <c r="GA646" s="55"/>
      <c r="GB646" s="55"/>
      <c r="GC646" s="55"/>
      <c r="GD646" s="55"/>
      <c r="GE646" s="55"/>
      <c r="GF646" s="55"/>
      <c r="GG646" s="55"/>
      <c r="GH646" s="55"/>
      <c r="GI646" s="55"/>
      <c r="GJ646" s="55"/>
      <c r="GK646" s="55"/>
      <c r="GL646" s="55"/>
      <c r="GM646" s="55"/>
      <c r="GN646" s="55"/>
      <c r="GO646" s="55"/>
      <c r="GP646" s="55"/>
      <c r="GQ646" s="55"/>
      <c r="GR646" s="55"/>
      <c r="GS646" s="55"/>
      <c r="GT646" s="55"/>
      <c r="GU646" s="55"/>
      <c r="GV646" s="55"/>
      <c r="GW646" s="55"/>
      <c r="GX646" s="55"/>
      <c r="GY646" s="55"/>
      <c r="GZ646" s="55"/>
      <c r="HA646" s="55"/>
      <c r="HB646" s="55"/>
      <c r="HC646" s="55"/>
      <c r="HD646" s="55"/>
      <c r="HE646" s="55"/>
      <c r="HF646" s="55"/>
      <c r="HG646" s="55"/>
      <c r="HH646" s="55"/>
      <c r="HI646" s="55"/>
      <c r="HJ646" s="55"/>
      <c r="HK646" s="55"/>
      <c r="HL646" s="55"/>
      <c r="HM646" s="55"/>
      <c r="HN646" s="55"/>
      <c r="HO646" s="55"/>
      <c r="HP646" s="55"/>
      <c r="HQ646" s="55"/>
      <c r="HR646" s="55"/>
      <c r="HS646" s="55"/>
      <c r="HT646" s="55"/>
      <c r="HU646" s="55"/>
      <c r="HV646" s="55"/>
      <c r="HW646" s="55"/>
      <c r="HX646" s="55"/>
      <c r="HY646" s="55"/>
      <c r="HZ646" s="55"/>
      <c r="IA646" s="55"/>
      <c r="IB646" s="55"/>
      <c r="IC646" s="55"/>
      <c r="ID646" s="55"/>
      <c r="IE646" s="55"/>
      <c r="IF646" s="55"/>
      <c r="IG646" s="55"/>
      <c r="IH646" s="55"/>
      <c r="II646" s="55"/>
      <c r="IJ646" s="55"/>
      <c r="IK646" s="55"/>
      <c r="IL646" s="55"/>
      <c r="IM646" s="55"/>
      <c r="IN646" s="55"/>
      <c r="IO646" s="55"/>
      <c r="IP646" s="55"/>
      <c r="IQ646" s="55"/>
      <c r="IR646" s="55"/>
      <c r="IS646" s="55"/>
      <c r="IT646" s="55"/>
      <c r="IU646" s="55"/>
      <c r="IV646" s="55"/>
      <c r="IW646" s="55"/>
    </row>
    <row r="647" spans="1:257" ht="13.5" customHeight="1">
      <c r="A647" s="54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D647" s="55"/>
      <c r="EE647" s="55"/>
      <c r="EF647" s="55"/>
      <c r="EG647" s="55"/>
      <c r="EH647" s="55"/>
      <c r="EI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K647" s="55"/>
      <c r="FL647" s="55"/>
      <c r="FM647" s="55"/>
      <c r="FN647" s="55"/>
      <c r="FO647" s="55"/>
      <c r="FP647" s="55"/>
      <c r="FQ647" s="55"/>
      <c r="FR647" s="55"/>
      <c r="FS647" s="55"/>
      <c r="FT647" s="55"/>
      <c r="FU647" s="55"/>
      <c r="FV647" s="55"/>
      <c r="FW647" s="55"/>
      <c r="FX647" s="55"/>
      <c r="FY647" s="55"/>
      <c r="FZ647" s="55"/>
      <c r="GA647" s="55"/>
      <c r="GB647" s="55"/>
      <c r="GC647" s="55"/>
      <c r="GD647" s="55"/>
      <c r="GE647" s="55"/>
      <c r="GF647" s="55"/>
      <c r="GG647" s="55"/>
      <c r="GH647" s="55"/>
      <c r="GI647" s="55"/>
      <c r="GJ647" s="55"/>
      <c r="GK647" s="55"/>
      <c r="GL647" s="55"/>
      <c r="GM647" s="55"/>
      <c r="GN647" s="55"/>
      <c r="GO647" s="55"/>
      <c r="GP647" s="55"/>
      <c r="GQ647" s="55"/>
      <c r="GR647" s="55"/>
      <c r="GS647" s="55"/>
      <c r="GT647" s="55"/>
      <c r="GU647" s="55"/>
      <c r="GV647" s="55"/>
      <c r="GW647" s="55"/>
      <c r="GX647" s="55"/>
      <c r="GY647" s="55"/>
      <c r="GZ647" s="55"/>
      <c r="HA647" s="55"/>
      <c r="HB647" s="55"/>
      <c r="HC647" s="55"/>
      <c r="HD647" s="55"/>
      <c r="HE647" s="55"/>
      <c r="HF647" s="55"/>
      <c r="HG647" s="55"/>
      <c r="HH647" s="55"/>
      <c r="HI647" s="55"/>
      <c r="HJ647" s="55"/>
      <c r="HK647" s="55"/>
      <c r="HL647" s="55"/>
      <c r="HM647" s="55"/>
      <c r="HN647" s="55"/>
      <c r="HO647" s="55"/>
      <c r="HP647" s="55"/>
      <c r="HQ647" s="55"/>
      <c r="HR647" s="55"/>
      <c r="HS647" s="55"/>
      <c r="HT647" s="55"/>
      <c r="HU647" s="55"/>
      <c r="HV647" s="55"/>
      <c r="HW647" s="55"/>
      <c r="HX647" s="55"/>
      <c r="HY647" s="55"/>
      <c r="HZ647" s="55"/>
      <c r="IA647" s="55"/>
      <c r="IB647" s="55"/>
      <c r="IC647" s="55"/>
      <c r="ID647" s="55"/>
      <c r="IE647" s="55"/>
      <c r="IF647" s="55"/>
      <c r="IG647" s="55"/>
      <c r="IH647" s="55"/>
      <c r="II647" s="55"/>
      <c r="IJ647" s="55"/>
      <c r="IK647" s="55"/>
      <c r="IL647" s="55"/>
      <c r="IM647" s="55"/>
      <c r="IN647" s="55"/>
      <c r="IO647" s="55"/>
      <c r="IP647" s="55"/>
      <c r="IQ647" s="55"/>
      <c r="IR647" s="55"/>
      <c r="IS647" s="55"/>
      <c r="IT647" s="55"/>
      <c r="IU647" s="55"/>
      <c r="IV647" s="55"/>
      <c r="IW647" s="55"/>
    </row>
    <row r="648" spans="1:257" ht="13.5" customHeight="1">
      <c r="A648" s="54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K648" s="55"/>
      <c r="FL648" s="55"/>
      <c r="FM648" s="55"/>
      <c r="FN648" s="55"/>
      <c r="FO648" s="55"/>
      <c r="FP648" s="55"/>
      <c r="FQ648" s="55"/>
      <c r="FR648" s="55"/>
      <c r="FS648" s="55"/>
      <c r="FT648" s="55"/>
      <c r="FU648" s="55"/>
      <c r="FV648" s="55"/>
      <c r="FW648" s="55"/>
      <c r="FX648" s="55"/>
      <c r="FY648" s="55"/>
      <c r="FZ648" s="55"/>
      <c r="GA648" s="55"/>
      <c r="GB648" s="55"/>
      <c r="GC648" s="55"/>
      <c r="GD648" s="55"/>
      <c r="GE648" s="55"/>
      <c r="GF648" s="55"/>
      <c r="GG648" s="55"/>
      <c r="GH648" s="55"/>
      <c r="GI648" s="55"/>
      <c r="GJ648" s="55"/>
      <c r="GK648" s="55"/>
      <c r="GL648" s="55"/>
      <c r="GM648" s="55"/>
      <c r="GN648" s="55"/>
      <c r="GO648" s="55"/>
      <c r="GP648" s="55"/>
      <c r="GQ648" s="55"/>
      <c r="GR648" s="55"/>
      <c r="GS648" s="55"/>
      <c r="GT648" s="55"/>
      <c r="GU648" s="55"/>
      <c r="GV648" s="55"/>
      <c r="GW648" s="55"/>
      <c r="GX648" s="55"/>
      <c r="GY648" s="55"/>
      <c r="GZ648" s="55"/>
      <c r="HA648" s="55"/>
      <c r="HB648" s="55"/>
      <c r="HC648" s="55"/>
      <c r="HD648" s="55"/>
      <c r="HE648" s="55"/>
      <c r="HF648" s="55"/>
      <c r="HG648" s="55"/>
      <c r="HH648" s="55"/>
      <c r="HI648" s="55"/>
      <c r="HJ648" s="55"/>
      <c r="HK648" s="55"/>
      <c r="HL648" s="55"/>
      <c r="HM648" s="55"/>
      <c r="HN648" s="55"/>
      <c r="HO648" s="55"/>
      <c r="HP648" s="55"/>
      <c r="HQ648" s="55"/>
      <c r="HR648" s="55"/>
      <c r="HS648" s="55"/>
      <c r="HT648" s="55"/>
      <c r="HU648" s="55"/>
      <c r="HV648" s="55"/>
      <c r="HW648" s="55"/>
      <c r="HX648" s="55"/>
      <c r="HY648" s="55"/>
      <c r="HZ648" s="55"/>
      <c r="IA648" s="55"/>
      <c r="IB648" s="55"/>
      <c r="IC648" s="55"/>
      <c r="ID648" s="55"/>
      <c r="IE648" s="55"/>
      <c r="IF648" s="55"/>
      <c r="IG648" s="55"/>
      <c r="IH648" s="55"/>
      <c r="II648" s="55"/>
      <c r="IJ648" s="55"/>
      <c r="IK648" s="55"/>
      <c r="IL648" s="55"/>
      <c r="IM648" s="55"/>
      <c r="IN648" s="55"/>
      <c r="IO648" s="55"/>
      <c r="IP648" s="55"/>
      <c r="IQ648" s="55"/>
      <c r="IR648" s="55"/>
      <c r="IS648" s="55"/>
      <c r="IT648" s="55"/>
      <c r="IU648" s="55"/>
      <c r="IV648" s="55"/>
      <c r="IW648" s="55"/>
    </row>
    <row r="649" spans="1:257" ht="13.5" customHeight="1">
      <c r="A649" s="54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K649" s="55"/>
      <c r="FL649" s="55"/>
      <c r="FM649" s="55"/>
      <c r="FN649" s="55"/>
      <c r="FO649" s="55"/>
      <c r="FP649" s="55"/>
      <c r="FQ649" s="55"/>
      <c r="FR649" s="55"/>
      <c r="FS649" s="55"/>
      <c r="FT649" s="55"/>
      <c r="FU649" s="55"/>
      <c r="FV649" s="55"/>
      <c r="FW649" s="55"/>
      <c r="FX649" s="55"/>
      <c r="FY649" s="55"/>
      <c r="FZ649" s="55"/>
      <c r="GA649" s="55"/>
      <c r="GB649" s="55"/>
      <c r="GC649" s="55"/>
      <c r="GD649" s="55"/>
      <c r="GE649" s="55"/>
      <c r="GF649" s="55"/>
      <c r="GG649" s="55"/>
      <c r="GH649" s="55"/>
      <c r="GI649" s="55"/>
      <c r="GJ649" s="55"/>
      <c r="GK649" s="55"/>
      <c r="GL649" s="55"/>
      <c r="GM649" s="55"/>
      <c r="GN649" s="55"/>
      <c r="GO649" s="55"/>
      <c r="GP649" s="55"/>
      <c r="GQ649" s="55"/>
      <c r="GR649" s="55"/>
      <c r="GS649" s="55"/>
      <c r="GT649" s="55"/>
      <c r="GU649" s="55"/>
      <c r="GV649" s="55"/>
      <c r="GW649" s="55"/>
      <c r="GX649" s="55"/>
      <c r="GY649" s="55"/>
      <c r="GZ649" s="55"/>
      <c r="HA649" s="55"/>
      <c r="HB649" s="55"/>
      <c r="HC649" s="55"/>
      <c r="HD649" s="55"/>
      <c r="HE649" s="55"/>
      <c r="HF649" s="55"/>
      <c r="HG649" s="55"/>
      <c r="HH649" s="55"/>
      <c r="HI649" s="55"/>
      <c r="HJ649" s="55"/>
      <c r="HK649" s="55"/>
      <c r="HL649" s="55"/>
      <c r="HM649" s="55"/>
      <c r="HN649" s="55"/>
      <c r="HO649" s="55"/>
      <c r="HP649" s="55"/>
      <c r="HQ649" s="55"/>
      <c r="HR649" s="55"/>
      <c r="HS649" s="55"/>
      <c r="HT649" s="55"/>
      <c r="HU649" s="55"/>
      <c r="HV649" s="55"/>
      <c r="HW649" s="55"/>
      <c r="HX649" s="55"/>
      <c r="HY649" s="55"/>
      <c r="HZ649" s="55"/>
      <c r="IA649" s="55"/>
      <c r="IB649" s="55"/>
      <c r="IC649" s="55"/>
      <c r="ID649" s="55"/>
      <c r="IE649" s="55"/>
      <c r="IF649" s="55"/>
      <c r="IG649" s="55"/>
      <c r="IH649" s="55"/>
      <c r="II649" s="55"/>
      <c r="IJ649" s="55"/>
      <c r="IK649" s="55"/>
      <c r="IL649" s="55"/>
      <c r="IM649" s="55"/>
      <c r="IN649" s="55"/>
      <c r="IO649" s="55"/>
      <c r="IP649" s="55"/>
      <c r="IQ649" s="55"/>
      <c r="IR649" s="55"/>
      <c r="IS649" s="55"/>
      <c r="IT649" s="55"/>
      <c r="IU649" s="55"/>
      <c r="IV649" s="55"/>
      <c r="IW649" s="55"/>
    </row>
    <row r="650" spans="1:257" ht="13.5" customHeight="1">
      <c r="A650" s="54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</row>
    <row r="651" spans="1:257" ht="13.5" customHeight="1">
      <c r="A651" s="54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</row>
    <row r="652" spans="1:257" ht="13.5" customHeight="1">
      <c r="A652" s="54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</row>
    <row r="653" spans="1:257" ht="13.5" customHeight="1">
      <c r="A653" s="54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</row>
    <row r="654" spans="1:257" ht="13.5" customHeight="1">
      <c r="A654" s="54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D654" s="55"/>
      <c r="EE654" s="55"/>
      <c r="EF654" s="55"/>
      <c r="EG654" s="55"/>
      <c r="EH654" s="55"/>
      <c r="EI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K654" s="55"/>
      <c r="FL654" s="55"/>
      <c r="FM654" s="55"/>
      <c r="FN654" s="55"/>
      <c r="FO654" s="55"/>
      <c r="FP654" s="55"/>
      <c r="FQ654" s="55"/>
      <c r="FR654" s="55"/>
      <c r="FS654" s="55"/>
      <c r="FT654" s="55"/>
      <c r="FU654" s="55"/>
      <c r="FV654" s="55"/>
      <c r="FW654" s="55"/>
      <c r="FX654" s="55"/>
      <c r="FY654" s="55"/>
      <c r="FZ654" s="55"/>
      <c r="GA654" s="55"/>
      <c r="GB654" s="55"/>
      <c r="GC654" s="55"/>
      <c r="GD654" s="55"/>
      <c r="GE654" s="55"/>
      <c r="GF654" s="55"/>
      <c r="GG654" s="55"/>
      <c r="GH654" s="55"/>
      <c r="GI654" s="55"/>
      <c r="GJ654" s="55"/>
      <c r="GK654" s="55"/>
      <c r="GL654" s="55"/>
      <c r="GM654" s="55"/>
      <c r="GN654" s="55"/>
      <c r="GO654" s="55"/>
      <c r="GP654" s="55"/>
      <c r="GQ654" s="55"/>
      <c r="GR654" s="55"/>
      <c r="GS654" s="55"/>
      <c r="GT654" s="55"/>
      <c r="GU654" s="55"/>
      <c r="GV654" s="55"/>
      <c r="GW654" s="55"/>
      <c r="GX654" s="55"/>
      <c r="GY654" s="55"/>
      <c r="GZ654" s="55"/>
      <c r="HA654" s="55"/>
      <c r="HB654" s="55"/>
      <c r="HC654" s="55"/>
      <c r="HD654" s="55"/>
      <c r="HE654" s="55"/>
      <c r="HF654" s="55"/>
      <c r="HG654" s="55"/>
      <c r="HH654" s="55"/>
      <c r="HI654" s="55"/>
      <c r="HJ654" s="55"/>
      <c r="HK654" s="55"/>
      <c r="HL654" s="55"/>
      <c r="HM654" s="55"/>
      <c r="HN654" s="55"/>
      <c r="HO654" s="55"/>
      <c r="HP654" s="55"/>
      <c r="HQ654" s="55"/>
      <c r="HR654" s="55"/>
      <c r="HS654" s="55"/>
      <c r="HT654" s="55"/>
      <c r="HU654" s="55"/>
      <c r="HV654" s="55"/>
      <c r="HW654" s="55"/>
      <c r="HX654" s="55"/>
      <c r="HY654" s="55"/>
      <c r="HZ654" s="55"/>
      <c r="IA654" s="55"/>
      <c r="IB654" s="55"/>
      <c r="IC654" s="55"/>
      <c r="ID654" s="55"/>
      <c r="IE654" s="55"/>
      <c r="IF654" s="55"/>
      <c r="IG654" s="55"/>
      <c r="IH654" s="55"/>
      <c r="II654" s="55"/>
      <c r="IJ654" s="55"/>
      <c r="IK654" s="55"/>
      <c r="IL654" s="55"/>
      <c r="IM654" s="55"/>
      <c r="IN654" s="55"/>
      <c r="IO654" s="55"/>
      <c r="IP654" s="55"/>
      <c r="IQ654" s="55"/>
      <c r="IR654" s="55"/>
      <c r="IS654" s="55"/>
      <c r="IT654" s="55"/>
      <c r="IU654" s="55"/>
      <c r="IV654" s="55"/>
      <c r="IW654" s="55"/>
    </row>
    <row r="655" spans="1:257" ht="13.5" customHeight="1">
      <c r="A655" s="54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D655" s="55"/>
      <c r="EE655" s="55"/>
      <c r="EF655" s="55"/>
      <c r="EG655" s="55"/>
      <c r="EH655" s="55"/>
      <c r="EI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K655" s="55"/>
      <c r="FL655" s="55"/>
      <c r="FM655" s="55"/>
      <c r="FN655" s="55"/>
      <c r="FO655" s="55"/>
      <c r="FP655" s="55"/>
      <c r="FQ655" s="55"/>
      <c r="FR655" s="55"/>
      <c r="FS655" s="55"/>
      <c r="FT655" s="55"/>
      <c r="FU655" s="55"/>
      <c r="FV655" s="55"/>
      <c r="FW655" s="55"/>
      <c r="FX655" s="55"/>
      <c r="FY655" s="55"/>
      <c r="FZ655" s="55"/>
      <c r="GA655" s="55"/>
      <c r="GB655" s="55"/>
      <c r="GC655" s="55"/>
      <c r="GD655" s="55"/>
      <c r="GE655" s="55"/>
      <c r="GF655" s="55"/>
      <c r="GG655" s="55"/>
      <c r="GH655" s="55"/>
      <c r="GI655" s="55"/>
      <c r="GJ655" s="55"/>
      <c r="GK655" s="55"/>
      <c r="GL655" s="55"/>
      <c r="GM655" s="55"/>
      <c r="GN655" s="55"/>
      <c r="GO655" s="55"/>
      <c r="GP655" s="55"/>
      <c r="GQ655" s="55"/>
      <c r="GR655" s="55"/>
      <c r="GS655" s="55"/>
      <c r="GT655" s="55"/>
      <c r="GU655" s="55"/>
      <c r="GV655" s="55"/>
      <c r="GW655" s="55"/>
      <c r="GX655" s="55"/>
      <c r="GY655" s="55"/>
      <c r="GZ655" s="55"/>
      <c r="HA655" s="55"/>
      <c r="HB655" s="55"/>
      <c r="HC655" s="55"/>
      <c r="HD655" s="55"/>
      <c r="HE655" s="55"/>
      <c r="HF655" s="55"/>
      <c r="HG655" s="55"/>
      <c r="HH655" s="55"/>
      <c r="HI655" s="55"/>
      <c r="HJ655" s="55"/>
      <c r="HK655" s="55"/>
      <c r="HL655" s="55"/>
      <c r="HM655" s="55"/>
      <c r="HN655" s="55"/>
      <c r="HO655" s="55"/>
      <c r="HP655" s="55"/>
      <c r="HQ655" s="55"/>
      <c r="HR655" s="55"/>
      <c r="HS655" s="55"/>
      <c r="HT655" s="55"/>
      <c r="HU655" s="55"/>
      <c r="HV655" s="55"/>
      <c r="HW655" s="55"/>
      <c r="HX655" s="55"/>
      <c r="HY655" s="55"/>
      <c r="HZ655" s="55"/>
      <c r="IA655" s="55"/>
      <c r="IB655" s="55"/>
      <c r="IC655" s="55"/>
      <c r="ID655" s="55"/>
      <c r="IE655" s="55"/>
      <c r="IF655" s="55"/>
      <c r="IG655" s="55"/>
      <c r="IH655" s="55"/>
      <c r="II655" s="55"/>
      <c r="IJ655" s="55"/>
      <c r="IK655" s="55"/>
      <c r="IL655" s="55"/>
      <c r="IM655" s="55"/>
      <c r="IN655" s="55"/>
      <c r="IO655" s="55"/>
      <c r="IP655" s="55"/>
      <c r="IQ655" s="55"/>
      <c r="IR655" s="55"/>
      <c r="IS655" s="55"/>
      <c r="IT655" s="55"/>
      <c r="IU655" s="55"/>
      <c r="IV655" s="55"/>
      <c r="IW655" s="55"/>
    </row>
    <row r="656" spans="1:257" ht="13.5" customHeight="1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D656" s="55"/>
      <c r="EE656" s="55"/>
      <c r="EF656" s="55"/>
      <c r="EG656" s="55"/>
      <c r="EH656" s="55"/>
      <c r="EI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K656" s="55"/>
      <c r="FL656" s="55"/>
      <c r="FM656" s="55"/>
      <c r="FN656" s="55"/>
      <c r="FO656" s="55"/>
      <c r="FP656" s="55"/>
      <c r="FQ656" s="55"/>
      <c r="FR656" s="55"/>
      <c r="FS656" s="55"/>
      <c r="FT656" s="55"/>
      <c r="FU656" s="55"/>
      <c r="FV656" s="55"/>
      <c r="FW656" s="55"/>
      <c r="FX656" s="55"/>
      <c r="FY656" s="55"/>
      <c r="FZ656" s="55"/>
      <c r="GA656" s="55"/>
      <c r="GB656" s="55"/>
      <c r="GC656" s="55"/>
      <c r="GD656" s="55"/>
      <c r="GE656" s="55"/>
      <c r="GF656" s="55"/>
      <c r="GG656" s="55"/>
      <c r="GH656" s="55"/>
      <c r="GI656" s="55"/>
      <c r="GJ656" s="55"/>
      <c r="GK656" s="55"/>
      <c r="GL656" s="55"/>
      <c r="GM656" s="55"/>
      <c r="GN656" s="55"/>
      <c r="GO656" s="55"/>
      <c r="GP656" s="55"/>
      <c r="GQ656" s="55"/>
      <c r="GR656" s="55"/>
      <c r="GS656" s="55"/>
      <c r="GT656" s="55"/>
      <c r="GU656" s="55"/>
      <c r="GV656" s="55"/>
      <c r="GW656" s="55"/>
      <c r="GX656" s="55"/>
      <c r="GY656" s="55"/>
      <c r="GZ656" s="55"/>
      <c r="HA656" s="55"/>
      <c r="HB656" s="55"/>
      <c r="HC656" s="55"/>
      <c r="HD656" s="55"/>
      <c r="HE656" s="55"/>
      <c r="HF656" s="55"/>
      <c r="HG656" s="55"/>
      <c r="HH656" s="55"/>
      <c r="HI656" s="55"/>
      <c r="HJ656" s="55"/>
      <c r="HK656" s="55"/>
      <c r="HL656" s="55"/>
      <c r="HM656" s="55"/>
      <c r="HN656" s="55"/>
      <c r="HO656" s="55"/>
      <c r="HP656" s="55"/>
      <c r="HQ656" s="55"/>
      <c r="HR656" s="55"/>
      <c r="HS656" s="55"/>
      <c r="HT656" s="55"/>
      <c r="HU656" s="55"/>
      <c r="HV656" s="55"/>
      <c r="HW656" s="55"/>
      <c r="HX656" s="55"/>
      <c r="HY656" s="55"/>
      <c r="HZ656" s="55"/>
      <c r="IA656" s="55"/>
      <c r="IB656" s="55"/>
      <c r="IC656" s="55"/>
      <c r="ID656" s="55"/>
      <c r="IE656" s="55"/>
      <c r="IF656" s="55"/>
      <c r="IG656" s="55"/>
      <c r="IH656" s="55"/>
      <c r="II656" s="55"/>
      <c r="IJ656" s="55"/>
      <c r="IK656" s="55"/>
      <c r="IL656" s="55"/>
      <c r="IM656" s="55"/>
      <c r="IN656" s="55"/>
      <c r="IO656" s="55"/>
      <c r="IP656" s="55"/>
      <c r="IQ656" s="55"/>
      <c r="IR656" s="55"/>
      <c r="IS656" s="55"/>
      <c r="IT656" s="55"/>
      <c r="IU656" s="55"/>
      <c r="IV656" s="55"/>
      <c r="IW656" s="55"/>
    </row>
    <row r="657" spans="1:257" ht="13.5" customHeight="1">
      <c r="A657" s="54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D657" s="55"/>
      <c r="EE657" s="55"/>
      <c r="EF657" s="55"/>
      <c r="EG657" s="55"/>
      <c r="EH657" s="55"/>
      <c r="EI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K657" s="55"/>
      <c r="FL657" s="55"/>
      <c r="FM657" s="55"/>
      <c r="FN657" s="55"/>
      <c r="FO657" s="55"/>
      <c r="FP657" s="55"/>
      <c r="FQ657" s="55"/>
      <c r="FR657" s="55"/>
      <c r="FS657" s="55"/>
      <c r="FT657" s="55"/>
      <c r="FU657" s="55"/>
      <c r="FV657" s="55"/>
      <c r="FW657" s="55"/>
      <c r="FX657" s="55"/>
      <c r="FY657" s="55"/>
      <c r="FZ657" s="55"/>
      <c r="GA657" s="55"/>
      <c r="GB657" s="55"/>
      <c r="GC657" s="55"/>
      <c r="GD657" s="55"/>
      <c r="GE657" s="55"/>
      <c r="GF657" s="55"/>
      <c r="GG657" s="55"/>
      <c r="GH657" s="55"/>
      <c r="GI657" s="55"/>
      <c r="GJ657" s="55"/>
      <c r="GK657" s="55"/>
      <c r="GL657" s="55"/>
      <c r="GM657" s="55"/>
      <c r="GN657" s="55"/>
      <c r="GO657" s="55"/>
      <c r="GP657" s="55"/>
      <c r="GQ657" s="55"/>
      <c r="GR657" s="55"/>
      <c r="GS657" s="55"/>
      <c r="GT657" s="55"/>
      <c r="GU657" s="55"/>
      <c r="GV657" s="55"/>
      <c r="GW657" s="55"/>
      <c r="GX657" s="55"/>
      <c r="GY657" s="55"/>
      <c r="GZ657" s="55"/>
      <c r="HA657" s="55"/>
      <c r="HB657" s="55"/>
      <c r="HC657" s="55"/>
      <c r="HD657" s="55"/>
      <c r="HE657" s="55"/>
      <c r="HF657" s="55"/>
      <c r="HG657" s="55"/>
      <c r="HH657" s="55"/>
      <c r="HI657" s="55"/>
      <c r="HJ657" s="55"/>
      <c r="HK657" s="55"/>
      <c r="HL657" s="55"/>
      <c r="HM657" s="55"/>
      <c r="HN657" s="55"/>
      <c r="HO657" s="55"/>
      <c r="HP657" s="55"/>
      <c r="HQ657" s="55"/>
      <c r="HR657" s="55"/>
      <c r="HS657" s="55"/>
      <c r="HT657" s="55"/>
      <c r="HU657" s="55"/>
      <c r="HV657" s="55"/>
      <c r="HW657" s="55"/>
      <c r="HX657" s="55"/>
      <c r="HY657" s="55"/>
      <c r="HZ657" s="55"/>
      <c r="IA657" s="55"/>
      <c r="IB657" s="55"/>
      <c r="IC657" s="55"/>
      <c r="ID657" s="55"/>
      <c r="IE657" s="55"/>
      <c r="IF657" s="55"/>
      <c r="IG657" s="55"/>
      <c r="IH657" s="55"/>
      <c r="II657" s="55"/>
      <c r="IJ657" s="55"/>
      <c r="IK657" s="55"/>
      <c r="IL657" s="55"/>
      <c r="IM657" s="55"/>
      <c r="IN657" s="55"/>
      <c r="IO657" s="55"/>
      <c r="IP657" s="55"/>
      <c r="IQ657" s="55"/>
      <c r="IR657" s="55"/>
      <c r="IS657" s="55"/>
      <c r="IT657" s="55"/>
      <c r="IU657" s="55"/>
      <c r="IV657" s="55"/>
      <c r="IW657" s="55"/>
    </row>
    <row r="658" spans="1:257" ht="13.5" customHeight="1">
      <c r="A658" s="54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D658" s="55"/>
      <c r="EE658" s="55"/>
      <c r="EF658" s="55"/>
      <c r="EG658" s="55"/>
      <c r="EH658" s="55"/>
      <c r="EI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K658" s="55"/>
      <c r="FL658" s="55"/>
      <c r="FM658" s="55"/>
      <c r="FN658" s="55"/>
      <c r="FO658" s="55"/>
      <c r="FP658" s="55"/>
      <c r="FQ658" s="55"/>
      <c r="FR658" s="55"/>
      <c r="FS658" s="55"/>
      <c r="FT658" s="55"/>
      <c r="FU658" s="55"/>
      <c r="FV658" s="55"/>
      <c r="FW658" s="55"/>
      <c r="FX658" s="55"/>
      <c r="FY658" s="55"/>
      <c r="FZ658" s="55"/>
      <c r="GA658" s="55"/>
      <c r="GB658" s="55"/>
      <c r="GC658" s="55"/>
      <c r="GD658" s="55"/>
      <c r="GE658" s="55"/>
      <c r="GF658" s="55"/>
      <c r="GG658" s="55"/>
      <c r="GH658" s="55"/>
      <c r="GI658" s="55"/>
      <c r="GJ658" s="55"/>
      <c r="GK658" s="55"/>
      <c r="GL658" s="55"/>
      <c r="GM658" s="55"/>
      <c r="GN658" s="55"/>
      <c r="GO658" s="55"/>
      <c r="GP658" s="55"/>
      <c r="GQ658" s="55"/>
      <c r="GR658" s="55"/>
      <c r="GS658" s="55"/>
      <c r="GT658" s="55"/>
      <c r="GU658" s="55"/>
      <c r="GV658" s="55"/>
      <c r="GW658" s="55"/>
      <c r="GX658" s="55"/>
      <c r="GY658" s="55"/>
      <c r="GZ658" s="55"/>
      <c r="HA658" s="55"/>
      <c r="HB658" s="55"/>
      <c r="HC658" s="55"/>
      <c r="HD658" s="55"/>
      <c r="HE658" s="55"/>
      <c r="HF658" s="55"/>
      <c r="HG658" s="55"/>
      <c r="HH658" s="55"/>
      <c r="HI658" s="55"/>
      <c r="HJ658" s="55"/>
      <c r="HK658" s="55"/>
      <c r="HL658" s="55"/>
      <c r="HM658" s="55"/>
      <c r="HN658" s="55"/>
      <c r="HO658" s="55"/>
      <c r="HP658" s="55"/>
      <c r="HQ658" s="55"/>
      <c r="HR658" s="55"/>
      <c r="HS658" s="55"/>
      <c r="HT658" s="55"/>
      <c r="HU658" s="55"/>
      <c r="HV658" s="55"/>
      <c r="HW658" s="55"/>
      <c r="HX658" s="55"/>
      <c r="HY658" s="55"/>
      <c r="HZ658" s="55"/>
      <c r="IA658" s="55"/>
      <c r="IB658" s="55"/>
      <c r="IC658" s="55"/>
      <c r="ID658" s="55"/>
      <c r="IE658" s="55"/>
      <c r="IF658" s="55"/>
      <c r="IG658" s="55"/>
      <c r="IH658" s="55"/>
      <c r="II658" s="55"/>
      <c r="IJ658" s="55"/>
      <c r="IK658" s="55"/>
      <c r="IL658" s="55"/>
      <c r="IM658" s="55"/>
      <c r="IN658" s="55"/>
      <c r="IO658" s="55"/>
      <c r="IP658" s="55"/>
      <c r="IQ658" s="55"/>
      <c r="IR658" s="55"/>
      <c r="IS658" s="55"/>
      <c r="IT658" s="55"/>
      <c r="IU658" s="55"/>
      <c r="IV658" s="55"/>
      <c r="IW658" s="55"/>
    </row>
    <row r="659" spans="1:257" ht="13.5" customHeight="1">
      <c r="A659" s="54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D659" s="55"/>
      <c r="EE659" s="55"/>
      <c r="EF659" s="55"/>
      <c r="EG659" s="55"/>
      <c r="EH659" s="55"/>
      <c r="EI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K659" s="55"/>
      <c r="FL659" s="55"/>
      <c r="FM659" s="55"/>
      <c r="FN659" s="55"/>
      <c r="FO659" s="55"/>
      <c r="FP659" s="55"/>
      <c r="FQ659" s="55"/>
      <c r="FR659" s="55"/>
      <c r="FS659" s="55"/>
      <c r="FT659" s="55"/>
      <c r="FU659" s="55"/>
      <c r="FV659" s="55"/>
      <c r="FW659" s="55"/>
      <c r="FX659" s="55"/>
      <c r="FY659" s="55"/>
      <c r="FZ659" s="55"/>
      <c r="GA659" s="55"/>
      <c r="GB659" s="55"/>
      <c r="GC659" s="55"/>
      <c r="GD659" s="55"/>
      <c r="GE659" s="55"/>
      <c r="GF659" s="55"/>
      <c r="GG659" s="55"/>
      <c r="GH659" s="55"/>
      <c r="GI659" s="55"/>
      <c r="GJ659" s="55"/>
      <c r="GK659" s="55"/>
      <c r="GL659" s="55"/>
      <c r="GM659" s="55"/>
      <c r="GN659" s="55"/>
      <c r="GO659" s="55"/>
      <c r="GP659" s="55"/>
      <c r="GQ659" s="55"/>
      <c r="GR659" s="55"/>
      <c r="GS659" s="55"/>
      <c r="GT659" s="55"/>
      <c r="GU659" s="55"/>
      <c r="GV659" s="55"/>
      <c r="GW659" s="55"/>
      <c r="GX659" s="55"/>
      <c r="GY659" s="55"/>
      <c r="GZ659" s="55"/>
      <c r="HA659" s="55"/>
      <c r="HB659" s="55"/>
      <c r="HC659" s="55"/>
      <c r="HD659" s="55"/>
      <c r="HE659" s="55"/>
      <c r="HF659" s="55"/>
      <c r="HG659" s="55"/>
      <c r="HH659" s="55"/>
      <c r="HI659" s="55"/>
      <c r="HJ659" s="55"/>
      <c r="HK659" s="55"/>
      <c r="HL659" s="55"/>
      <c r="HM659" s="55"/>
      <c r="HN659" s="55"/>
      <c r="HO659" s="55"/>
      <c r="HP659" s="55"/>
      <c r="HQ659" s="55"/>
      <c r="HR659" s="55"/>
      <c r="HS659" s="55"/>
      <c r="HT659" s="55"/>
      <c r="HU659" s="55"/>
      <c r="HV659" s="55"/>
      <c r="HW659" s="55"/>
      <c r="HX659" s="55"/>
      <c r="HY659" s="55"/>
      <c r="HZ659" s="55"/>
      <c r="IA659" s="55"/>
      <c r="IB659" s="55"/>
      <c r="IC659" s="55"/>
      <c r="ID659" s="55"/>
      <c r="IE659" s="55"/>
      <c r="IF659" s="55"/>
      <c r="IG659" s="55"/>
      <c r="IH659" s="55"/>
      <c r="II659" s="55"/>
      <c r="IJ659" s="55"/>
      <c r="IK659" s="55"/>
      <c r="IL659" s="55"/>
      <c r="IM659" s="55"/>
      <c r="IN659" s="55"/>
      <c r="IO659" s="55"/>
      <c r="IP659" s="55"/>
      <c r="IQ659" s="55"/>
      <c r="IR659" s="55"/>
      <c r="IS659" s="55"/>
      <c r="IT659" s="55"/>
      <c r="IU659" s="55"/>
      <c r="IV659" s="55"/>
      <c r="IW659" s="55"/>
    </row>
    <row r="660" spans="1:257" ht="13.5" customHeight="1">
      <c r="A660" s="54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D660" s="55"/>
      <c r="EE660" s="55"/>
      <c r="EF660" s="55"/>
      <c r="EG660" s="55"/>
      <c r="EH660" s="55"/>
      <c r="EI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K660" s="55"/>
      <c r="FL660" s="55"/>
      <c r="FM660" s="55"/>
      <c r="FN660" s="55"/>
      <c r="FO660" s="55"/>
      <c r="FP660" s="55"/>
      <c r="FQ660" s="55"/>
      <c r="FR660" s="55"/>
      <c r="FS660" s="55"/>
      <c r="FT660" s="55"/>
      <c r="FU660" s="55"/>
      <c r="FV660" s="55"/>
      <c r="FW660" s="55"/>
      <c r="FX660" s="55"/>
      <c r="FY660" s="55"/>
      <c r="FZ660" s="55"/>
      <c r="GA660" s="55"/>
      <c r="GB660" s="55"/>
      <c r="GC660" s="55"/>
      <c r="GD660" s="55"/>
      <c r="GE660" s="55"/>
      <c r="GF660" s="55"/>
      <c r="GG660" s="55"/>
      <c r="GH660" s="55"/>
      <c r="GI660" s="55"/>
      <c r="GJ660" s="55"/>
      <c r="GK660" s="55"/>
      <c r="GL660" s="55"/>
      <c r="GM660" s="55"/>
      <c r="GN660" s="55"/>
      <c r="GO660" s="55"/>
      <c r="GP660" s="55"/>
      <c r="GQ660" s="55"/>
      <c r="GR660" s="55"/>
      <c r="GS660" s="55"/>
      <c r="GT660" s="55"/>
      <c r="GU660" s="55"/>
      <c r="GV660" s="55"/>
      <c r="GW660" s="55"/>
      <c r="GX660" s="55"/>
      <c r="GY660" s="55"/>
      <c r="GZ660" s="55"/>
      <c r="HA660" s="55"/>
      <c r="HB660" s="55"/>
      <c r="HC660" s="55"/>
      <c r="HD660" s="55"/>
      <c r="HE660" s="55"/>
      <c r="HF660" s="55"/>
      <c r="HG660" s="55"/>
      <c r="HH660" s="55"/>
      <c r="HI660" s="55"/>
      <c r="HJ660" s="55"/>
      <c r="HK660" s="55"/>
      <c r="HL660" s="55"/>
      <c r="HM660" s="55"/>
      <c r="HN660" s="55"/>
      <c r="HO660" s="55"/>
      <c r="HP660" s="55"/>
      <c r="HQ660" s="55"/>
      <c r="HR660" s="55"/>
      <c r="HS660" s="55"/>
      <c r="HT660" s="55"/>
      <c r="HU660" s="55"/>
      <c r="HV660" s="55"/>
      <c r="HW660" s="55"/>
      <c r="HX660" s="55"/>
      <c r="HY660" s="55"/>
      <c r="HZ660" s="55"/>
      <c r="IA660" s="55"/>
      <c r="IB660" s="55"/>
      <c r="IC660" s="55"/>
      <c r="ID660" s="55"/>
      <c r="IE660" s="55"/>
      <c r="IF660" s="55"/>
      <c r="IG660" s="55"/>
      <c r="IH660" s="55"/>
      <c r="II660" s="55"/>
      <c r="IJ660" s="55"/>
      <c r="IK660" s="55"/>
      <c r="IL660" s="55"/>
      <c r="IM660" s="55"/>
      <c r="IN660" s="55"/>
      <c r="IO660" s="55"/>
      <c r="IP660" s="55"/>
      <c r="IQ660" s="55"/>
      <c r="IR660" s="55"/>
      <c r="IS660" s="55"/>
      <c r="IT660" s="55"/>
      <c r="IU660" s="55"/>
      <c r="IV660" s="55"/>
      <c r="IW660" s="55"/>
    </row>
    <row r="661" spans="1:257" ht="13.5" customHeight="1">
      <c r="A661" s="54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D661" s="55"/>
      <c r="EE661" s="55"/>
      <c r="EF661" s="55"/>
      <c r="EG661" s="55"/>
      <c r="EH661" s="55"/>
      <c r="EI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K661" s="55"/>
      <c r="FL661" s="55"/>
      <c r="FM661" s="55"/>
      <c r="FN661" s="55"/>
      <c r="FO661" s="55"/>
      <c r="FP661" s="55"/>
      <c r="FQ661" s="55"/>
      <c r="FR661" s="55"/>
      <c r="FS661" s="55"/>
      <c r="FT661" s="55"/>
      <c r="FU661" s="55"/>
      <c r="FV661" s="55"/>
      <c r="FW661" s="55"/>
      <c r="FX661" s="55"/>
      <c r="FY661" s="55"/>
      <c r="FZ661" s="55"/>
      <c r="GA661" s="55"/>
      <c r="GB661" s="55"/>
      <c r="GC661" s="55"/>
      <c r="GD661" s="55"/>
      <c r="GE661" s="55"/>
      <c r="GF661" s="55"/>
      <c r="GG661" s="55"/>
      <c r="GH661" s="55"/>
      <c r="GI661" s="55"/>
      <c r="GJ661" s="55"/>
      <c r="GK661" s="55"/>
      <c r="GL661" s="55"/>
      <c r="GM661" s="55"/>
      <c r="GN661" s="55"/>
      <c r="GO661" s="55"/>
      <c r="GP661" s="55"/>
      <c r="GQ661" s="55"/>
      <c r="GR661" s="55"/>
      <c r="GS661" s="55"/>
      <c r="GT661" s="55"/>
      <c r="GU661" s="55"/>
      <c r="GV661" s="55"/>
      <c r="GW661" s="55"/>
      <c r="GX661" s="55"/>
      <c r="GY661" s="55"/>
      <c r="GZ661" s="55"/>
      <c r="HA661" s="55"/>
      <c r="HB661" s="55"/>
      <c r="HC661" s="55"/>
      <c r="HD661" s="55"/>
      <c r="HE661" s="55"/>
      <c r="HF661" s="55"/>
      <c r="HG661" s="55"/>
      <c r="HH661" s="55"/>
      <c r="HI661" s="55"/>
      <c r="HJ661" s="55"/>
      <c r="HK661" s="55"/>
      <c r="HL661" s="55"/>
      <c r="HM661" s="55"/>
      <c r="HN661" s="55"/>
      <c r="HO661" s="55"/>
      <c r="HP661" s="55"/>
      <c r="HQ661" s="55"/>
      <c r="HR661" s="55"/>
      <c r="HS661" s="55"/>
      <c r="HT661" s="55"/>
      <c r="HU661" s="55"/>
      <c r="HV661" s="55"/>
      <c r="HW661" s="55"/>
      <c r="HX661" s="55"/>
      <c r="HY661" s="55"/>
      <c r="HZ661" s="55"/>
      <c r="IA661" s="55"/>
      <c r="IB661" s="55"/>
      <c r="IC661" s="55"/>
      <c r="ID661" s="55"/>
      <c r="IE661" s="55"/>
      <c r="IF661" s="55"/>
      <c r="IG661" s="55"/>
      <c r="IH661" s="55"/>
      <c r="II661" s="55"/>
      <c r="IJ661" s="55"/>
      <c r="IK661" s="55"/>
      <c r="IL661" s="55"/>
      <c r="IM661" s="55"/>
      <c r="IN661" s="55"/>
      <c r="IO661" s="55"/>
      <c r="IP661" s="55"/>
      <c r="IQ661" s="55"/>
      <c r="IR661" s="55"/>
      <c r="IS661" s="55"/>
      <c r="IT661" s="55"/>
      <c r="IU661" s="55"/>
      <c r="IV661" s="55"/>
      <c r="IW661" s="55"/>
    </row>
    <row r="662" spans="1:257" ht="13.5" customHeight="1">
      <c r="A662" s="54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D662" s="55"/>
      <c r="EE662" s="55"/>
      <c r="EF662" s="55"/>
      <c r="EG662" s="55"/>
      <c r="EH662" s="55"/>
      <c r="EI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K662" s="55"/>
      <c r="FL662" s="55"/>
      <c r="FM662" s="55"/>
      <c r="FN662" s="55"/>
      <c r="FO662" s="55"/>
      <c r="FP662" s="55"/>
      <c r="FQ662" s="55"/>
      <c r="FR662" s="55"/>
      <c r="FS662" s="55"/>
      <c r="FT662" s="55"/>
      <c r="FU662" s="55"/>
      <c r="FV662" s="55"/>
      <c r="FW662" s="55"/>
      <c r="FX662" s="55"/>
      <c r="FY662" s="55"/>
      <c r="FZ662" s="55"/>
      <c r="GA662" s="55"/>
      <c r="GB662" s="55"/>
      <c r="GC662" s="55"/>
      <c r="GD662" s="55"/>
      <c r="GE662" s="55"/>
      <c r="GF662" s="55"/>
      <c r="GG662" s="55"/>
      <c r="GH662" s="55"/>
      <c r="GI662" s="55"/>
      <c r="GJ662" s="55"/>
      <c r="GK662" s="55"/>
      <c r="GL662" s="55"/>
      <c r="GM662" s="55"/>
      <c r="GN662" s="55"/>
      <c r="GO662" s="55"/>
      <c r="GP662" s="55"/>
      <c r="GQ662" s="55"/>
      <c r="GR662" s="55"/>
      <c r="GS662" s="55"/>
      <c r="GT662" s="55"/>
      <c r="GU662" s="55"/>
      <c r="GV662" s="55"/>
      <c r="GW662" s="55"/>
      <c r="GX662" s="55"/>
      <c r="GY662" s="55"/>
      <c r="GZ662" s="55"/>
      <c r="HA662" s="55"/>
      <c r="HB662" s="55"/>
      <c r="HC662" s="55"/>
      <c r="HD662" s="55"/>
      <c r="HE662" s="55"/>
      <c r="HF662" s="55"/>
      <c r="HG662" s="55"/>
      <c r="HH662" s="55"/>
      <c r="HI662" s="55"/>
      <c r="HJ662" s="55"/>
      <c r="HK662" s="55"/>
      <c r="HL662" s="55"/>
      <c r="HM662" s="55"/>
      <c r="HN662" s="55"/>
      <c r="HO662" s="55"/>
      <c r="HP662" s="55"/>
      <c r="HQ662" s="55"/>
      <c r="HR662" s="55"/>
      <c r="HS662" s="55"/>
      <c r="HT662" s="55"/>
      <c r="HU662" s="55"/>
      <c r="HV662" s="55"/>
      <c r="HW662" s="55"/>
      <c r="HX662" s="55"/>
      <c r="HY662" s="55"/>
      <c r="HZ662" s="55"/>
      <c r="IA662" s="55"/>
      <c r="IB662" s="55"/>
      <c r="IC662" s="55"/>
      <c r="ID662" s="55"/>
      <c r="IE662" s="55"/>
      <c r="IF662" s="55"/>
      <c r="IG662" s="55"/>
      <c r="IH662" s="55"/>
      <c r="II662" s="55"/>
      <c r="IJ662" s="55"/>
      <c r="IK662" s="55"/>
      <c r="IL662" s="55"/>
      <c r="IM662" s="55"/>
      <c r="IN662" s="55"/>
      <c r="IO662" s="55"/>
      <c r="IP662" s="55"/>
      <c r="IQ662" s="55"/>
      <c r="IR662" s="55"/>
      <c r="IS662" s="55"/>
      <c r="IT662" s="55"/>
      <c r="IU662" s="55"/>
      <c r="IV662" s="55"/>
      <c r="IW662" s="55"/>
    </row>
    <row r="663" spans="1:257" ht="13.5" customHeight="1">
      <c r="A663" s="54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D663" s="55"/>
      <c r="EE663" s="55"/>
      <c r="EF663" s="55"/>
      <c r="EG663" s="55"/>
      <c r="EH663" s="55"/>
      <c r="EI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K663" s="55"/>
      <c r="FL663" s="55"/>
      <c r="FM663" s="55"/>
      <c r="FN663" s="55"/>
      <c r="FO663" s="55"/>
      <c r="FP663" s="55"/>
      <c r="FQ663" s="55"/>
      <c r="FR663" s="55"/>
      <c r="FS663" s="55"/>
      <c r="FT663" s="55"/>
      <c r="FU663" s="55"/>
      <c r="FV663" s="55"/>
      <c r="FW663" s="55"/>
      <c r="FX663" s="55"/>
      <c r="FY663" s="55"/>
      <c r="FZ663" s="55"/>
      <c r="GA663" s="55"/>
      <c r="GB663" s="55"/>
      <c r="GC663" s="55"/>
      <c r="GD663" s="55"/>
      <c r="GE663" s="55"/>
      <c r="GF663" s="55"/>
      <c r="GG663" s="55"/>
      <c r="GH663" s="55"/>
      <c r="GI663" s="55"/>
      <c r="GJ663" s="55"/>
      <c r="GK663" s="55"/>
      <c r="GL663" s="55"/>
      <c r="GM663" s="55"/>
      <c r="GN663" s="55"/>
      <c r="GO663" s="55"/>
      <c r="GP663" s="55"/>
      <c r="GQ663" s="55"/>
      <c r="GR663" s="55"/>
      <c r="GS663" s="55"/>
      <c r="GT663" s="55"/>
      <c r="GU663" s="55"/>
      <c r="GV663" s="55"/>
      <c r="GW663" s="55"/>
      <c r="GX663" s="55"/>
      <c r="GY663" s="55"/>
      <c r="GZ663" s="55"/>
      <c r="HA663" s="55"/>
      <c r="HB663" s="55"/>
      <c r="HC663" s="55"/>
      <c r="HD663" s="55"/>
      <c r="HE663" s="55"/>
      <c r="HF663" s="55"/>
      <c r="HG663" s="55"/>
      <c r="HH663" s="55"/>
      <c r="HI663" s="55"/>
      <c r="HJ663" s="55"/>
      <c r="HK663" s="55"/>
      <c r="HL663" s="55"/>
      <c r="HM663" s="55"/>
      <c r="HN663" s="55"/>
      <c r="HO663" s="55"/>
      <c r="HP663" s="55"/>
      <c r="HQ663" s="55"/>
      <c r="HR663" s="55"/>
      <c r="HS663" s="55"/>
      <c r="HT663" s="55"/>
      <c r="HU663" s="55"/>
      <c r="HV663" s="55"/>
      <c r="HW663" s="55"/>
      <c r="HX663" s="55"/>
      <c r="HY663" s="55"/>
      <c r="HZ663" s="55"/>
      <c r="IA663" s="55"/>
      <c r="IB663" s="55"/>
      <c r="IC663" s="55"/>
      <c r="ID663" s="55"/>
      <c r="IE663" s="55"/>
      <c r="IF663" s="55"/>
      <c r="IG663" s="55"/>
      <c r="IH663" s="55"/>
      <c r="II663" s="55"/>
      <c r="IJ663" s="55"/>
      <c r="IK663" s="55"/>
      <c r="IL663" s="55"/>
      <c r="IM663" s="55"/>
      <c r="IN663" s="55"/>
      <c r="IO663" s="55"/>
      <c r="IP663" s="55"/>
      <c r="IQ663" s="55"/>
      <c r="IR663" s="55"/>
      <c r="IS663" s="55"/>
      <c r="IT663" s="55"/>
      <c r="IU663" s="55"/>
      <c r="IV663" s="55"/>
      <c r="IW663" s="55"/>
    </row>
    <row r="664" spans="1:257" ht="13.5" customHeight="1">
      <c r="A664" s="54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D664" s="55"/>
      <c r="EE664" s="55"/>
      <c r="EF664" s="55"/>
      <c r="EG664" s="55"/>
      <c r="EH664" s="55"/>
      <c r="EI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K664" s="55"/>
      <c r="FL664" s="55"/>
      <c r="FM664" s="55"/>
      <c r="FN664" s="55"/>
      <c r="FO664" s="55"/>
      <c r="FP664" s="55"/>
      <c r="FQ664" s="55"/>
      <c r="FR664" s="55"/>
      <c r="FS664" s="55"/>
      <c r="FT664" s="55"/>
      <c r="FU664" s="55"/>
      <c r="FV664" s="55"/>
      <c r="FW664" s="55"/>
      <c r="FX664" s="55"/>
      <c r="FY664" s="55"/>
      <c r="FZ664" s="55"/>
      <c r="GA664" s="55"/>
      <c r="GB664" s="55"/>
      <c r="GC664" s="55"/>
      <c r="GD664" s="55"/>
      <c r="GE664" s="55"/>
      <c r="GF664" s="55"/>
      <c r="GG664" s="55"/>
      <c r="GH664" s="55"/>
      <c r="GI664" s="55"/>
      <c r="GJ664" s="55"/>
      <c r="GK664" s="55"/>
      <c r="GL664" s="55"/>
      <c r="GM664" s="55"/>
      <c r="GN664" s="55"/>
      <c r="GO664" s="55"/>
      <c r="GP664" s="55"/>
      <c r="GQ664" s="55"/>
      <c r="GR664" s="55"/>
      <c r="GS664" s="55"/>
      <c r="GT664" s="55"/>
      <c r="GU664" s="55"/>
      <c r="GV664" s="55"/>
      <c r="GW664" s="55"/>
      <c r="GX664" s="55"/>
      <c r="GY664" s="55"/>
      <c r="GZ664" s="55"/>
      <c r="HA664" s="55"/>
      <c r="HB664" s="55"/>
      <c r="HC664" s="55"/>
      <c r="HD664" s="55"/>
      <c r="HE664" s="55"/>
      <c r="HF664" s="55"/>
      <c r="HG664" s="55"/>
      <c r="HH664" s="55"/>
      <c r="HI664" s="55"/>
      <c r="HJ664" s="55"/>
      <c r="HK664" s="55"/>
      <c r="HL664" s="55"/>
      <c r="HM664" s="55"/>
      <c r="HN664" s="55"/>
      <c r="HO664" s="55"/>
      <c r="HP664" s="55"/>
      <c r="HQ664" s="55"/>
      <c r="HR664" s="55"/>
      <c r="HS664" s="55"/>
      <c r="HT664" s="55"/>
      <c r="HU664" s="55"/>
      <c r="HV664" s="55"/>
      <c r="HW664" s="55"/>
      <c r="HX664" s="55"/>
      <c r="HY664" s="55"/>
      <c r="HZ664" s="55"/>
      <c r="IA664" s="55"/>
      <c r="IB664" s="55"/>
      <c r="IC664" s="55"/>
      <c r="ID664" s="55"/>
      <c r="IE664" s="55"/>
      <c r="IF664" s="55"/>
      <c r="IG664" s="55"/>
      <c r="IH664" s="55"/>
      <c r="II664" s="55"/>
      <c r="IJ664" s="55"/>
      <c r="IK664" s="55"/>
      <c r="IL664" s="55"/>
      <c r="IM664" s="55"/>
      <c r="IN664" s="55"/>
      <c r="IO664" s="55"/>
      <c r="IP664" s="55"/>
      <c r="IQ664" s="55"/>
      <c r="IR664" s="55"/>
      <c r="IS664" s="55"/>
      <c r="IT664" s="55"/>
      <c r="IU664" s="55"/>
      <c r="IV664" s="55"/>
      <c r="IW664" s="55"/>
    </row>
    <row r="665" spans="1:257" ht="13.5" customHeight="1">
      <c r="A665" s="54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D665" s="55"/>
      <c r="EE665" s="55"/>
      <c r="EF665" s="55"/>
      <c r="EG665" s="55"/>
      <c r="EH665" s="55"/>
      <c r="EI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K665" s="55"/>
      <c r="FL665" s="55"/>
      <c r="FM665" s="55"/>
      <c r="FN665" s="55"/>
      <c r="FO665" s="55"/>
      <c r="FP665" s="55"/>
      <c r="FQ665" s="55"/>
      <c r="FR665" s="55"/>
      <c r="FS665" s="55"/>
      <c r="FT665" s="55"/>
      <c r="FU665" s="55"/>
      <c r="FV665" s="55"/>
      <c r="FW665" s="55"/>
      <c r="FX665" s="55"/>
      <c r="FY665" s="55"/>
      <c r="FZ665" s="55"/>
      <c r="GA665" s="55"/>
      <c r="GB665" s="55"/>
      <c r="GC665" s="55"/>
      <c r="GD665" s="55"/>
      <c r="GE665" s="55"/>
      <c r="GF665" s="55"/>
      <c r="GG665" s="55"/>
      <c r="GH665" s="55"/>
      <c r="GI665" s="55"/>
      <c r="GJ665" s="55"/>
      <c r="GK665" s="55"/>
      <c r="GL665" s="55"/>
      <c r="GM665" s="55"/>
      <c r="GN665" s="55"/>
      <c r="GO665" s="55"/>
      <c r="GP665" s="55"/>
      <c r="GQ665" s="55"/>
      <c r="GR665" s="55"/>
      <c r="GS665" s="55"/>
      <c r="GT665" s="55"/>
      <c r="GU665" s="55"/>
      <c r="GV665" s="55"/>
      <c r="GW665" s="55"/>
      <c r="GX665" s="55"/>
      <c r="GY665" s="55"/>
      <c r="GZ665" s="55"/>
      <c r="HA665" s="55"/>
      <c r="HB665" s="55"/>
      <c r="HC665" s="55"/>
      <c r="HD665" s="55"/>
      <c r="HE665" s="55"/>
      <c r="HF665" s="55"/>
      <c r="HG665" s="55"/>
      <c r="HH665" s="55"/>
      <c r="HI665" s="55"/>
      <c r="HJ665" s="55"/>
      <c r="HK665" s="55"/>
      <c r="HL665" s="55"/>
      <c r="HM665" s="55"/>
      <c r="HN665" s="55"/>
      <c r="HO665" s="55"/>
      <c r="HP665" s="55"/>
      <c r="HQ665" s="55"/>
      <c r="HR665" s="55"/>
      <c r="HS665" s="55"/>
      <c r="HT665" s="55"/>
      <c r="HU665" s="55"/>
      <c r="HV665" s="55"/>
      <c r="HW665" s="55"/>
      <c r="HX665" s="55"/>
      <c r="HY665" s="55"/>
      <c r="HZ665" s="55"/>
      <c r="IA665" s="55"/>
      <c r="IB665" s="55"/>
      <c r="IC665" s="55"/>
      <c r="ID665" s="55"/>
      <c r="IE665" s="55"/>
      <c r="IF665" s="55"/>
      <c r="IG665" s="55"/>
      <c r="IH665" s="55"/>
      <c r="II665" s="55"/>
      <c r="IJ665" s="55"/>
      <c r="IK665" s="55"/>
      <c r="IL665" s="55"/>
      <c r="IM665" s="55"/>
      <c r="IN665" s="55"/>
      <c r="IO665" s="55"/>
      <c r="IP665" s="55"/>
      <c r="IQ665" s="55"/>
      <c r="IR665" s="55"/>
      <c r="IS665" s="55"/>
      <c r="IT665" s="55"/>
      <c r="IU665" s="55"/>
      <c r="IV665" s="55"/>
      <c r="IW665" s="55"/>
    </row>
    <row r="666" spans="1:257" ht="13.5" customHeight="1">
      <c r="A666" s="54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D666" s="55"/>
      <c r="EE666" s="55"/>
      <c r="EF666" s="55"/>
      <c r="EG666" s="55"/>
      <c r="EH666" s="55"/>
      <c r="EI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K666" s="55"/>
      <c r="FL666" s="55"/>
      <c r="FM666" s="55"/>
      <c r="FN666" s="55"/>
      <c r="FO666" s="55"/>
      <c r="FP666" s="55"/>
      <c r="FQ666" s="55"/>
      <c r="FR666" s="55"/>
      <c r="FS666" s="55"/>
      <c r="FT666" s="55"/>
      <c r="FU666" s="55"/>
      <c r="FV666" s="55"/>
      <c r="FW666" s="55"/>
      <c r="FX666" s="55"/>
      <c r="FY666" s="55"/>
      <c r="FZ666" s="55"/>
      <c r="GA666" s="55"/>
      <c r="GB666" s="55"/>
      <c r="GC666" s="55"/>
      <c r="GD666" s="55"/>
      <c r="GE666" s="55"/>
      <c r="GF666" s="55"/>
      <c r="GG666" s="55"/>
      <c r="GH666" s="55"/>
      <c r="GI666" s="55"/>
      <c r="GJ666" s="55"/>
      <c r="GK666" s="55"/>
      <c r="GL666" s="55"/>
      <c r="GM666" s="55"/>
      <c r="GN666" s="55"/>
      <c r="GO666" s="55"/>
      <c r="GP666" s="55"/>
      <c r="GQ666" s="55"/>
      <c r="GR666" s="55"/>
      <c r="GS666" s="55"/>
      <c r="GT666" s="55"/>
      <c r="GU666" s="55"/>
      <c r="GV666" s="55"/>
      <c r="GW666" s="55"/>
      <c r="GX666" s="55"/>
      <c r="GY666" s="55"/>
      <c r="GZ666" s="55"/>
      <c r="HA666" s="55"/>
      <c r="HB666" s="55"/>
      <c r="HC666" s="55"/>
      <c r="HD666" s="55"/>
      <c r="HE666" s="55"/>
      <c r="HF666" s="55"/>
      <c r="HG666" s="55"/>
      <c r="HH666" s="55"/>
      <c r="HI666" s="55"/>
      <c r="HJ666" s="55"/>
      <c r="HK666" s="55"/>
      <c r="HL666" s="55"/>
      <c r="HM666" s="55"/>
      <c r="HN666" s="55"/>
      <c r="HO666" s="55"/>
      <c r="HP666" s="55"/>
      <c r="HQ666" s="55"/>
      <c r="HR666" s="55"/>
      <c r="HS666" s="55"/>
      <c r="HT666" s="55"/>
      <c r="HU666" s="55"/>
      <c r="HV666" s="55"/>
      <c r="HW666" s="55"/>
      <c r="HX666" s="55"/>
      <c r="HY666" s="55"/>
      <c r="HZ666" s="55"/>
      <c r="IA666" s="55"/>
      <c r="IB666" s="55"/>
      <c r="IC666" s="55"/>
      <c r="ID666" s="55"/>
      <c r="IE666" s="55"/>
      <c r="IF666" s="55"/>
      <c r="IG666" s="55"/>
      <c r="IH666" s="55"/>
      <c r="II666" s="55"/>
      <c r="IJ666" s="55"/>
      <c r="IK666" s="55"/>
      <c r="IL666" s="55"/>
      <c r="IM666" s="55"/>
      <c r="IN666" s="55"/>
      <c r="IO666" s="55"/>
      <c r="IP666" s="55"/>
      <c r="IQ666" s="55"/>
      <c r="IR666" s="55"/>
      <c r="IS666" s="55"/>
      <c r="IT666" s="55"/>
      <c r="IU666" s="55"/>
      <c r="IV666" s="55"/>
      <c r="IW666" s="55"/>
    </row>
    <row r="667" spans="1:257" ht="13.5" customHeight="1">
      <c r="A667" s="54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D667" s="55"/>
      <c r="EE667" s="55"/>
      <c r="EF667" s="55"/>
      <c r="EG667" s="55"/>
      <c r="EH667" s="55"/>
      <c r="EI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K667" s="55"/>
      <c r="FL667" s="55"/>
      <c r="FM667" s="55"/>
      <c r="FN667" s="55"/>
      <c r="FO667" s="55"/>
      <c r="FP667" s="55"/>
      <c r="FQ667" s="55"/>
      <c r="FR667" s="55"/>
      <c r="FS667" s="55"/>
      <c r="FT667" s="55"/>
      <c r="FU667" s="55"/>
      <c r="FV667" s="55"/>
      <c r="FW667" s="55"/>
      <c r="FX667" s="55"/>
      <c r="FY667" s="55"/>
      <c r="FZ667" s="55"/>
      <c r="GA667" s="55"/>
      <c r="GB667" s="55"/>
      <c r="GC667" s="55"/>
      <c r="GD667" s="55"/>
      <c r="GE667" s="55"/>
      <c r="GF667" s="55"/>
      <c r="GG667" s="55"/>
      <c r="GH667" s="55"/>
      <c r="GI667" s="55"/>
      <c r="GJ667" s="55"/>
      <c r="GK667" s="55"/>
      <c r="GL667" s="55"/>
      <c r="GM667" s="55"/>
      <c r="GN667" s="55"/>
      <c r="GO667" s="55"/>
      <c r="GP667" s="55"/>
      <c r="GQ667" s="55"/>
      <c r="GR667" s="55"/>
      <c r="GS667" s="55"/>
      <c r="GT667" s="55"/>
      <c r="GU667" s="55"/>
      <c r="GV667" s="55"/>
      <c r="GW667" s="55"/>
      <c r="GX667" s="55"/>
      <c r="GY667" s="55"/>
      <c r="GZ667" s="55"/>
      <c r="HA667" s="55"/>
      <c r="HB667" s="55"/>
      <c r="HC667" s="55"/>
      <c r="HD667" s="55"/>
      <c r="HE667" s="55"/>
      <c r="HF667" s="55"/>
      <c r="HG667" s="55"/>
      <c r="HH667" s="55"/>
      <c r="HI667" s="55"/>
      <c r="HJ667" s="55"/>
      <c r="HK667" s="55"/>
      <c r="HL667" s="55"/>
      <c r="HM667" s="55"/>
      <c r="HN667" s="55"/>
      <c r="HO667" s="55"/>
      <c r="HP667" s="55"/>
      <c r="HQ667" s="55"/>
      <c r="HR667" s="55"/>
      <c r="HS667" s="55"/>
      <c r="HT667" s="55"/>
      <c r="HU667" s="55"/>
      <c r="HV667" s="55"/>
      <c r="HW667" s="55"/>
      <c r="HX667" s="55"/>
      <c r="HY667" s="55"/>
      <c r="HZ667" s="55"/>
      <c r="IA667" s="55"/>
      <c r="IB667" s="55"/>
      <c r="IC667" s="55"/>
      <c r="ID667" s="55"/>
      <c r="IE667" s="55"/>
      <c r="IF667" s="55"/>
      <c r="IG667" s="55"/>
      <c r="IH667" s="55"/>
      <c r="II667" s="55"/>
      <c r="IJ667" s="55"/>
      <c r="IK667" s="55"/>
      <c r="IL667" s="55"/>
      <c r="IM667" s="55"/>
      <c r="IN667" s="55"/>
      <c r="IO667" s="55"/>
      <c r="IP667" s="55"/>
      <c r="IQ667" s="55"/>
      <c r="IR667" s="55"/>
      <c r="IS667" s="55"/>
      <c r="IT667" s="55"/>
      <c r="IU667" s="55"/>
      <c r="IV667" s="55"/>
      <c r="IW667" s="55"/>
    </row>
    <row r="668" spans="1:257" ht="13.5" customHeight="1">
      <c r="A668" s="54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D668" s="55"/>
      <c r="EE668" s="55"/>
      <c r="EF668" s="55"/>
      <c r="EG668" s="55"/>
      <c r="EH668" s="55"/>
      <c r="EI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K668" s="55"/>
      <c r="FL668" s="55"/>
      <c r="FM668" s="55"/>
      <c r="FN668" s="55"/>
      <c r="FO668" s="55"/>
      <c r="FP668" s="55"/>
      <c r="FQ668" s="55"/>
      <c r="FR668" s="55"/>
      <c r="FS668" s="55"/>
      <c r="FT668" s="55"/>
      <c r="FU668" s="55"/>
      <c r="FV668" s="55"/>
      <c r="FW668" s="55"/>
      <c r="FX668" s="55"/>
      <c r="FY668" s="55"/>
      <c r="FZ668" s="55"/>
      <c r="GA668" s="55"/>
      <c r="GB668" s="55"/>
      <c r="GC668" s="55"/>
      <c r="GD668" s="55"/>
      <c r="GE668" s="55"/>
      <c r="GF668" s="55"/>
      <c r="GG668" s="55"/>
      <c r="GH668" s="55"/>
      <c r="GI668" s="55"/>
      <c r="GJ668" s="55"/>
      <c r="GK668" s="55"/>
      <c r="GL668" s="55"/>
      <c r="GM668" s="55"/>
      <c r="GN668" s="55"/>
      <c r="GO668" s="55"/>
      <c r="GP668" s="55"/>
      <c r="GQ668" s="55"/>
      <c r="GR668" s="55"/>
      <c r="GS668" s="55"/>
      <c r="GT668" s="55"/>
      <c r="GU668" s="55"/>
      <c r="GV668" s="55"/>
      <c r="GW668" s="55"/>
      <c r="GX668" s="55"/>
      <c r="GY668" s="55"/>
      <c r="GZ668" s="55"/>
      <c r="HA668" s="55"/>
      <c r="HB668" s="55"/>
      <c r="HC668" s="55"/>
      <c r="HD668" s="55"/>
      <c r="HE668" s="55"/>
      <c r="HF668" s="55"/>
      <c r="HG668" s="55"/>
      <c r="HH668" s="55"/>
      <c r="HI668" s="55"/>
      <c r="HJ668" s="55"/>
      <c r="HK668" s="55"/>
      <c r="HL668" s="55"/>
      <c r="HM668" s="55"/>
      <c r="HN668" s="55"/>
      <c r="HO668" s="55"/>
      <c r="HP668" s="55"/>
      <c r="HQ668" s="55"/>
      <c r="HR668" s="55"/>
      <c r="HS668" s="55"/>
      <c r="HT668" s="55"/>
      <c r="HU668" s="55"/>
      <c r="HV668" s="55"/>
      <c r="HW668" s="55"/>
      <c r="HX668" s="55"/>
      <c r="HY668" s="55"/>
      <c r="HZ668" s="55"/>
      <c r="IA668" s="55"/>
      <c r="IB668" s="55"/>
      <c r="IC668" s="55"/>
      <c r="ID668" s="55"/>
      <c r="IE668" s="55"/>
      <c r="IF668" s="55"/>
      <c r="IG668" s="55"/>
      <c r="IH668" s="55"/>
      <c r="II668" s="55"/>
      <c r="IJ668" s="55"/>
      <c r="IK668" s="55"/>
      <c r="IL668" s="55"/>
      <c r="IM668" s="55"/>
      <c r="IN668" s="55"/>
      <c r="IO668" s="55"/>
      <c r="IP668" s="55"/>
      <c r="IQ668" s="55"/>
      <c r="IR668" s="55"/>
      <c r="IS668" s="55"/>
      <c r="IT668" s="55"/>
      <c r="IU668" s="55"/>
      <c r="IV668" s="55"/>
      <c r="IW668" s="55"/>
    </row>
    <row r="669" spans="1:257" ht="13.5" customHeight="1">
      <c r="A669" s="54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D669" s="55"/>
      <c r="EE669" s="55"/>
      <c r="EF669" s="55"/>
      <c r="EG669" s="55"/>
      <c r="EH669" s="55"/>
      <c r="EI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K669" s="55"/>
      <c r="FL669" s="55"/>
      <c r="FM669" s="55"/>
      <c r="FN669" s="55"/>
      <c r="FO669" s="55"/>
      <c r="FP669" s="55"/>
      <c r="FQ669" s="55"/>
      <c r="FR669" s="55"/>
      <c r="FS669" s="55"/>
      <c r="FT669" s="55"/>
      <c r="FU669" s="55"/>
      <c r="FV669" s="55"/>
      <c r="FW669" s="55"/>
      <c r="FX669" s="55"/>
      <c r="FY669" s="55"/>
      <c r="FZ669" s="55"/>
      <c r="GA669" s="55"/>
      <c r="GB669" s="55"/>
      <c r="GC669" s="55"/>
      <c r="GD669" s="55"/>
      <c r="GE669" s="55"/>
      <c r="GF669" s="55"/>
      <c r="GG669" s="55"/>
      <c r="GH669" s="55"/>
      <c r="GI669" s="55"/>
      <c r="GJ669" s="55"/>
      <c r="GK669" s="55"/>
      <c r="GL669" s="55"/>
      <c r="GM669" s="55"/>
      <c r="GN669" s="55"/>
      <c r="GO669" s="55"/>
      <c r="GP669" s="55"/>
      <c r="GQ669" s="55"/>
      <c r="GR669" s="55"/>
      <c r="GS669" s="55"/>
      <c r="GT669" s="55"/>
      <c r="GU669" s="55"/>
      <c r="GV669" s="55"/>
      <c r="GW669" s="55"/>
      <c r="GX669" s="55"/>
      <c r="GY669" s="55"/>
      <c r="GZ669" s="55"/>
      <c r="HA669" s="55"/>
      <c r="HB669" s="55"/>
      <c r="HC669" s="55"/>
      <c r="HD669" s="55"/>
      <c r="HE669" s="55"/>
      <c r="HF669" s="55"/>
      <c r="HG669" s="55"/>
      <c r="HH669" s="55"/>
      <c r="HI669" s="55"/>
      <c r="HJ669" s="55"/>
      <c r="HK669" s="55"/>
      <c r="HL669" s="55"/>
      <c r="HM669" s="55"/>
      <c r="HN669" s="55"/>
      <c r="HO669" s="55"/>
      <c r="HP669" s="55"/>
      <c r="HQ669" s="55"/>
      <c r="HR669" s="55"/>
      <c r="HS669" s="55"/>
      <c r="HT669" s="55"/>
      <c r="HU669" s="55"/>
      <c r="HV669" s="55"/>
      <c r="HW669" s="55"/>
      <c r="HX669" s="55"/>
      <c r="HY669" s="55"/>
      <c r="HZ669" s="55"/>
      <c r="IA669" s="55"/>
      <c r="IB669" s="55"/>
      <c r="IC669" s="55"/>
      <c r="ID669" s="55"/>
      <c r="IE669" s="55"/>
      <c r="IF669" s="55"/>
      <c r="IG669" s="55"/>
      <c r="IH669" s="55"/>
      <c r="II669" s="55"/>
      <c r="IJ669" s="55"/>
      <c r="IK669" s="55"/>
      <c r="IL669" s="55"/>
      <c r="IM669" s="55"/>
      <c r="IN669" s="55"/>
      <c r="IO669" s="55"/>
      <c r="IP669" s="55"/>
      <c r="IQ669" s="55"/>
      <c r="IR669" s="55"/>
      <c r="IS669" s="55"/>
      <c r="IT669" s="55"/>
      <c r="IU669" s="55"/>
      <c r="IV669" s="55"/>
      <c r="IW669" s="55"/>
    </row>
    <row r="670" spans="1:257" ht="13.5" customHeight="1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D670" s="55"/>
      <c r="EE670" s="55"/>
      <c r="EF670" s="55"/>
      <c r="EG670" s="55"/>
      <c r="EH670" s="55"/>
      <c r="EI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K670" s="55"/>
      <c r="FL670" s="55"/>
      <c r="FM670" s="55"/>
      <c r="FN670" s="55"/>
      <c r="FO670" s="55"/>
      <c r="FP670" s="55"/>
      <c r="FQ670" s="55"/>
      <c r="FR670" s="55"/>
      <c r="FS670" s="55"/>
      <c r="FT670" s="55"/>
      <c r="FU670" s="55"/>
      <c r="FV670" s="55"/>
      <c r="FW670" s="55"/>
      <c r="FX670" s="55"/>
      <c r="FY670" s="55"/>
      <c r="FZ670" s="55"/>
      <c r="GA670" s="55"/>
      <c r="GB670" s="55"/>
      <c r="GC670" s="55"/>
      <c r="GD670" s="55"/>
      <c r="GE670" s="55"/>
      <c r="GF670" s="55"/>
      <c r="GG670" s="55"/>
      <c r="GH670" s="55"/>
      <c r="GI670" s="55"/>
      <c r="GJ670" s="55"/>
      <c r="GK670" s="55"/>
      <c r="GL670" s="55"/>
      <c r="GM670" s="55"/>
      <c r="GN670" s="55"/>
      <c r="GO670" s="55"/>
      <c r="GP670" s="55"/>
      <c r="GQ670" s="55"/>
      <c r="GR670" s="55"/>
      <c r="GS670" s="55"/>
      <c r="GT670" s="55"/>
      <c r="GU670" s="55"/>
      <c r="GV670" s="55"/>
      <c r="GW670" s="55"/>
      <c r="GX670" s="55"/>
      <c r="GY670" s="55"/>
      <c r="GZ670" s="55"/>
      <c r="HA670" s="55"/>
      <c r="HB670" s="55"/>
      <c r="HC670" s="55"/>
      <c r="HD670" s="55"/>
      <c r="HE670" s="55"/>
      <c r="HF670" s="55"/>
      <c r="HG670" s="55"/>
      <c r="HH670" s="55"/>
      <c r="HI670" s="55"/>
      <c r="HJ670" s="55"/>
      <c r="HK670" s="55"/>
      <c r="HL670" s="55"/>
      <c r="HM670" s="55"/>
      <c r="HN670" s="55"/>
      <c r="HO670" s="55"/>
      <c r="HP670" s="55"/>
      <c r="HQ670" s="55"/>
      <c r="HR670" s="55"/>
      <c r="HS670" s="55"/>
      <c r="HT670" s="55"/>
      <c r="HU670" s="55"/>
      <c r="HV670" s="55"/>
      <c r="HW670" s="55"/>
      <c r="HX670" s="55"/>
      <c r="HY670" s="55"/>
      <c r="HZ670" s="55"/>
      <c r="IA670" s="55"/>
      <c r="IB670" s="55"/>
      <c r="IC670" s="55"/>
      <c r="ID670" s="55"/>
      <c r="IE670" s="55"/>
      <c r="IF670" s="55"/>
      <c r="IG670" s="55"/>
      <c r="IH670" s="55"/>
      <c r="II670" s="55"/>
      <c r="IJ670" s="55"/>
      <c r="IK670" s="55"/>
      <c r="IL670" s="55"/>
      <c r="IM670" s="55"/>
      <c r="IN670" s="55"/>
      <c r="IO670" s="55"/>
      <c r="IP670" s="55"/>
      <c r="IQ670" s="55"/>
      <c r="IR670" s="55"/>
      <c r="IS670" s="55"/>
      <c r="IT670" s="55"/>
      <c r="IU670" s="55"/>
      <c r="IV670" s="55"/>
      <c r="IW670" s="55"/>
    </row>
    <row r="671" spans="1:257" ht="13.5" customHeight="1">
      <c r="A671" s="54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D671" s="55"/>
      <c r="EE671" s="55"/>
      <c r="EF671" s="55"/>
      <c r="EG671" s="55"/>
      <c r="EH671" s="55"/>
      <c r="EI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K671" s="55"/>
      <c r="FL671" s="55"/>
      <c r="FM671" s="55"/>
      <c r="FN671" s="55"/>
      <c r="FO671" s="55"/>
      <c r="FP671" s="55"/>
      <c r="FQ671" s="55"/>
      <c r="FR671" s="55"/>
      <c r="FS671" s="55"/>
      <c r="FT671" s="55"/>
      <c r="FU671" s="55"/>
      <c r="FV671" s="55"/>
      <c r="FW671" s="55"/>
      <c r="FX671" s="55"/>
      <c r="FY671" s="55"/>
      <c r="FZ671" s="55"/>
      <c r="GA671" s="55"/>
      <c r="GB671" s="55"/>
      <c r="GC671" s="55"/>
      <c r="GD671" s="55"/>
      <c r="GE671" s="55"/>
      <c r="GF671" s="55"/>
      <c r="GG671" s="55"/>
      <c r="GH671" s="55"/>
      <c r="GI671" s="55"/>
      <c r="GJ671" s="55"/>
      <c r="GK671" s="55"/>
      <c r="GL671" s="55"/>
      <c r="GM671" s="55"/>
      <c r="GN671" s="55"/>
      <c r="GO671" s="55"/>
      <c r="GP671" s="55"/>
      <c r="GQ671" s="55"/>
      <c r="GR671" s="55"/>
      <c r="GS671" s="55"/>
      <c r="GT671" s="55"/>
      <c r="GU671" s="55"/>
      <c r="GV671" s="55"/>
      <c r="GW671" s="55"/>
      <c r="GX671" s="55"/>
      <c r="GY671" s="55"/>
      <c r="GZ671" s="55"/>
      <c r="HA671" s="55"/>
      <c r="HB671" s="55"/>
      <c r="HC671" s="55"/>
      <c r="HD671" s="55"/>
      <c r="HE671" s="55"/>
      <c r="HF671" s="55"/>
      <c r="HG671" s="55"/>
      <c r="HH671" s="55"/>
      <c r="HI671" s="55"/>
      <c r="HJ671" s="55"/>
      <c r="HK671" s="55"/>
      <c r="HL671" s="55"/>
      <c r="HM671" s="55"/>
      <c r="HN671" s="55"/>
      <c r="HO671" s="55"/>
      <c r="HP671" s="55"/>
      <c r="HQ671" s="55"/>
      <c r="HR671" s="55"/>
      <c r="HS671" s="55"/>
      <c r="HT671" s="55"/>
      <c r="HU671" s="55"/>
      <c r="HV671" s="55"/>
      <c r="HW671" s="55"/>
      <c r="HX671" s="55"/>
      <c r="HY671" s="55"/>
      <c r="HZ671" s="55"/>
      <c r="IA671" s="55"/>
      <c r="IB671" s="55"/>
      <c r="IC671" s="55"/>
      <c r="ID671" s="55"/>
      <c r="IE671" s="55"/>
      <c r="IF671" s="55"/>
      <c r="IG671" s="55"/>
      <c r="IH671" s="55"/>
      <c r="II671" s="55"/>
      <c r="IJ671" s="55"/>
      <c r="IK671" s="55"/>
      <c r="IL671" s="55"/>
      <c r="IM671" s="55"/>
      <c r="IN671" s="55"/>
      <c r="IO671" s="55"/>
      <c r="IP671" s="55"/>
      <c r="IQ671" s="55"/>
      <c r="IR671" s="55"/>
      <c r="IS671" s="55"/>
      <c r="IT671" s="55"/>
      <c r="IU671" s="55"/>
      <c r="IV671" s="55"/>
      <c r="IW671" s="55"/>
    </row>
    <row r="672" spans="1:257" ht="13.5" customHeight="1">
      <c r="A672" s="54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D672" s="55"/>
      <c r="EE672" s="55"/>
      <c r="EF672" s="55"/>
      <c r="EG672" s="55"/>
      <c r="EH672" s="55"/>
      <c r="EI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K672" s="55"/>
      <c r="FL672" s="55"/>
      <c r="FM672" s="55"/>
      <c r="FN672" s="55"/>
      <c r="FO672" s="55"/>
      <c r="FP672" s="55"/>
      <c r="FQ672" s="55"/>
      <c r="FR672" s="55"/>
      <c r="FS672" s="55"/>
      <c r="FT672" s="55"/>
      <c r="FU672" s="55"/>
      <c r="FV672" s="55"/>
      <c r="FW672" s="55"/>
      <c r="FX672" s="55"/>
      <c r="FY672" s="55"/>
      <c r="FZ672" s="55"/>
      <c r="GA672" s="55"/>
      <c r="GB672" s="55"/>
      <c r="GC672" s="55"/>
      <c r="GD672" s="55"/>
      <c r="GE672" s="55"/>
      <c r="GF672" s="55"/>
      <c r="GG672" s="55"/>
      <c r="GH672" s="55"/>
      <c r="GI672" s="55"/>
      <c r="GJ672" s="55"/>
      <c r="GK672" s="55"/>
      <c r="GL672" s="55"/>
      <c r="GM672" s="55"/>
      <c r="GN672" s="55"/>
      <c r="GO672" s="55"/>
      <c r="GP672" s="55"/>
      <c r="GQ672" s="55"/>
      <c r="GR672" s="55"/>
      <c r="GS672" s="55"/>
      <c r="GT672" s="55"/>
      <c r="GU672" s="55"/>
      <c r="GV672" s="55"/>
      <c r="GW672" s="55"/>
      <c r="GX672" s="55"/>
      <c r="GY672" s="55"/>
      <c r="GZ672" s="55"/>
      <c r="HA672" s="55"/>
      <c r="HB672" s="55"/>
      <c r="HC672" s="55"/>
      <c r="HD672" s="55"/>
      <c r="HE672" s="55"/>
      <c r="HF672" s="55"/>
      <c r="HG672" s="55"/>
      <c r="HH672" s="55"/>
      <c r="HI672" s="55"/>
      <c r="HJ672" s="55"/>
      <c r="HK672" s="55"/>
      <c r="HL672" s="55"/>
      <c r="HM672" s="55"/>
      <c r="HN672" s="55"/>
      <c r="HO672" s="55"/>
      <c r="HP672" s="55"/>
      <c r="HQ672" s="55"/>
      <c r="HR672" s="55"/>
      <c r="HS672" s="55"/>
      <c r="HT672" s="55"/>
      <c r="HU672" s="55"/>
      <c r="HV672" s="55"/>
      <c r="HW672" s="55"/>
      <c r="HX672" s="55"/>
      <c r="HY672" s="55"/>
      <c r="HZ672" s="55"/>
      <c r="IA672" s="55"/>
      <c r="IB672" s="55"/>
      <c r="IC672" s="55"/>
      <c r="ID672" s="55"/>
      <c r="IE672" s="55"/>
      <c r="IF672" s="55"/>
      <c r="IG672" s="55"/>
      <c r="IH672" s="55"/>
      <c r="II672" s="55"/>
      <c r="IJ672" s="55"/>
      <c r="IK672" s="55"/>
      <c r="IL672" s="55"/>
      <c r="IM672" s="55"/>
      <c r="IN672" s="55"/>
      <c r="IO672" s="55"/>
      <c r="IP672" s="55"/>
      <c r="IQ672" s="55"/>
      <c r="IR672" s="55"/>
      <c r="IS672" s="55"/>
      <c r="IT672" s="55"/>
      <c r="IU672" s="55"/>
      <c r="IV672" s="55"/>
      <c r="IW672" s="55"/>
    </row>
    <row r="673" spans="1:257" ht="13.5" customHeight="1">
      <c r="A673" s="54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D673" s="55"/>
      <c r="EE673" s="55"/>
      <c r="EF673" s="55"/>
      <c r="EG673" s="55"/>
      <c r="EH673" s="55"/>
      <c r="EI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K673" s="55"/>
      <c r="FL673" s="55"/>
      <c r="FM673" s="55"/>
      <c r="FN673" s="55"/>
      <c r="FO673" s="55"/>
      <c r="FP673" s="55"/>
      <c r="FQ673" s="55"/>
      <c r="FR673" s="55"/>
      <c r="FS673" s="55"/>
      <c r="FT673" s="55"/>
      <c r="FU673" s="55"/>
      <c r="FV673" s="55"/>
      <c r="FW673" s="55"/>
      <c r="FX673" s="55"/>
      <c r="FY673" s="55"/>
      <c r="FZ673" s="55"/>
      <c r="GA673" s="55"/>
      <c r="GB673" s="55"/>
      <c r="GC673" s="55"/>
      <c r="GD673" s="55"/>
      <c r="GE673" s="55"/>
      <c r="GF673" s="55"/>
      <c r="GG673" s="55"/>
      <c r="GH673" s="55"/>
      <c r="GI673" s="55"/>
      <c r="GJ673" s="55"/>
      <c r="GK673" s="55"/>
      <c r="GL673" s="55"/>
      <c r="GM673" s="55"/>
      <c r="GN673" s="55"/>
      <c r="GO673" s="55"/>
      <c r="GP673" s="55"/>
      <c r="GQ673" s="55"/>
      <c r="GR673" s="55"/>
      <c r="GS673" s="55"/>
      <c r="GT673" s="55"/>
      <c r="GU673" s="55"/>
      <c r="GV673" s="55"/>
      <c r="GW673" s="55"/>
      <c r="GX673" s="55"/>
      <c r="GY673" s="55"/>
      <c r="GZ673" s="55"/>
      <c r="HA673" s="55"/>
      <c r="HB673" s="55"/>
      <c r="HC673" s="55"/>
      <c r="HD673" s="55"/>
      <c r="HE673" s="55"/>
      <c r="HF673" s="55"/>
      <c r="HG673" s="55"/>
      <c r="HH673" s="55"/>
      <c r="HI673" s="55"/>
      <c r="HJ673" s="55"/>
      <c r="HK673" s="55"/>
      <c r="HL673" s="55"/>
      <c r="HM673" s="55"/>
      <c r="HN673" s="55"/>
      <c r="HO673" s="55"/>
      <c r="HP673" s="55"/>
      <c r="HQ673" s="55"/>
      <c r="HR673" s="55"/>
      <c r="HS673" s="55"/>
      <c r="HT673" s="55"/>
      <c r="HU673" s="55"/>
      <c r="HV673" s="55"/>
      <c r="HW673" s="55"/>
      <c r="HX673" s="55"/>
      <c r="HY673" s="55"/>
      <c r="HZ673" s="55"/>
      <c r="IA673" s="55"/>
      <c r="IB673" s="55"/>
      <c r="IC673" s="55"/>
      <c r="ID673" s="55"/>
      <c r="IE673" s="55"/>
      <c r="IF673" s="55"/>
      <c r="IG673" s="55"/>
      <c r="IH673" s="55"/>
      <c r="II673" s="55"/>
      <c r="IJ673" s="55"/>
      <c r="IK673" s="55"/>
      <c r="IL673" s="55"/>
      <c r="IM673" s="55"/>
      <c r="IN673" s="55"/>
      <c r="IO673" s="55"/>
      <c r="IP673" s="55"/>
      <c r="IQ673" s="55"/>
      <c r="IR673" s="55"/>
      <c r="IS673" s="55"/>
      <c r="IT673" s="55"/>
      <c r="IU673" s="55"/>
      <c r="IV673" s="55"/>
      <c r="IW673" s="55"/>
    </row>
    <row r="674" spans="1:257" ht="13.5" customHeight="1">
      <c r="A674" s="54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</row>
    <row r="675" spans="1:257" ht="13.5" customHeight="1">
      <c r="A675" s="54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</row>
    <row r="676" spans="1:257" ht="13.5" customHeight="1">
      <c r="A676" s="54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D676" s="55"/>
      <c r="EE676" s="55"/>
      <c r="EF676" s="55"/>
      <c r="EG676" s="55"/>
      <c r="EH676" s="55"/>
      <c r="EI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K676" s="55"/>
      <c r="FL676" s="55"/>
      <c r="FM676" s="55"/>
      <c r="FN676" s="55"/>
      <c r="FO676" s="55"/>
      <c r="FP676" s="55"/>
      <c r="FQ676" s="55"/>
      <c r="FR676" s="55"/>
      <c r="FS676" s="55"/>
      <c r="FT676" s="55"/>
      <c r="FU676" s="55"/>
      <c r="FV676" s="55"/>
      <c r="FW676" s="55"/>
      <c r="FX676" s="55"/>
      <c r="FY676" s="55"/>
      <c r="FZ676" s="55"/>
      <c r="GA676" s="55"/>
      <c r="GB676" s="55"/>
      <c r="GC676" s="55"/>
      <c r="GD676" s="55"/>
      <c r="GE676" s="55"/>
      <c r="GF676" s="55"/>
      <c r="GG676" s="55"/>
      <c r="GH676" s="55"/>
      <c r="GI676" s="55"/>
      <c r="GJ676" s="55"/>
      <c r="GK676" s="55"/>
      <c r="GL676" s="55"/>
      <c r="GM676" s="55"/>
      <c r="GN676" s="55"/>
      <c r="GO676" s="55"/>
      <c r="GP676" s="55"/>
      <c r="GQ676" s="55"/>
      <c r="GR676" s="55"/>
      <c r="GS676" s="55"/>
      <c r="GT676" s="55"/>
      <c r="GU676" s="55"/>
      <c r="GV676" s="55"/>
      <c r="GW676" s="55"/>
      <c r="GX676" s="55"/>
      <c r="GY676" s="55"/>
      <c r="GZ676" s="55"/>
      <c r="HA676" s="55"/>
      <c r="HB676" s="55"/>
      <c r="HC676" s="55"/>
      <c r="HD676" s="55"/>
      <c r="HE676" s="55"/>
      <c r="HF676" s="55"/>
      <c r="HG676" s="55"/>
      <c r="HH676" s="55"/>
      <c r="HI676" s="55"/>
      <c r="HJ676" s="55"/>
      <c r="HK676" s="55"/>
      <c r="HL676" s="55"/>
      <c r="HM676" s="55"/>
      <c r="HN676" s="55"/>
      <c r="HO676" s="55"/>
      <c r="HP676" s="55"/>
      <c r="HQ676" s="55"/>
      <c r="HR676" s="55"/>
      <c r="HS676" s="55"/>
      <c r="HT676" s="55"/>
      <c r="HU676" s="55"/>
      <c r="HV676" s="55"/>
      <c r="HW676" s="55"/>
      <c r="HX676" s="55"/>
      <c r="HY676" s="55"/>
      <c r="HZ676" s="55"/>
      <c r="IA676" s="55"/>
      <c r="IB676" s="55"/>
      <c r="IC676" s="55"/>
      <c r="ID676" s="55"/>
      <c r="IE676" s="55"/>
      <c r="IF676" s="55"/>
      <c r="IG676" s="55"/>
      <c r="IH676" s="55"/>
      <c r="II676" s="55"/>
      <c r="IJ676" s="55"/>
      <c r="IK676" s="55"/>
      <c r="IL676" s="55"/>
      <c r="IM676" s="55"/>
      <c r="IN676" s="55"/>
      <c r="IO676" s="55"/>
      <c r="IP676" s="55"/>
      <c r="IQ676" s="55"/>
      <c r="IR676" s="55"/>
      <c r="IS676" s="55"/>
      <c r="IT676" s="55"/>
      <c r="IU676" s="55"/>
      <c r="IV676" s="55"/>
      <c r="IW676" s="55"/>
    </row>
    <row r="677" spans="1:257" ht="13.5" customHeight="1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</row>
    <row r="678" spans="1:257" ht="13.5" customHeight="1">
      <c r="A678" s="54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</row>
    <row r="679" spans="1:257" ht="13.5" customHeight="1">
      <c r="A679" s="54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</row>
    <row r="680" spans="1:257" ht="13.5" customHeight="1">
      <c r="A680" s="54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</row>
    <row r="681" spans="1:257" ht="13.5" customHeight="1">
      <c r="A681" s="54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</row>
    <row r="682" spans="1:257" ht="13.5" customHeight="1">
      <c r="A682" s="54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</row>
    <row r="683" spans="1:257" ht="13.5" customHeight="1">
      <c r="A683" s="54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</row>
    <row r="684" spans="1:257" ht="13.5" customHeight="1">
      <c r="A684" s="54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</row>
    <row r="685" spans="1:257" ht="13.5" customHeight="1">
      <c r="A685" s="54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</row>
    <row r="686" spans="1:257" ht="13.5" customHeight="1">
      <c r="A686" s="54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</row>
    <row r="687" spans="1:257" ht="13.5" customHeight="1">
      <c r="A687" s="54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K687" s="55"/>
      <c r="FL687" s="55"/>
      <c r="FM687" s="55"/>
      <c r="FN687" s="55"/>
      <c r="FO687" s="55"/>
      <c r="FP687" s="55"/>
      <c r="FQ687" s="55"/>
      <c r="FR687" s="55"/>
      <c r="FS687" s="55"/>
      <c r="FT687" s="55"/>
      <c r="FU687" s="55"/>
      <c r="FV687" s="55"/>
      <c r="FW687" s="55"/>
      <c r="FX687" s="55"/>
      <c r="FY687" s="55"/>
      <c r="FZ687" s="55"/>
      <c r="GA687" s="55"/>
      <c r="GB687" s="55"/>
      <c r="GC687" s="55"/>
      <c r="GD687" s="55"/>
      <c r="GE687" s="55"/>
      <c r="GF687" s="55"/>
      <c r="GG687" s="55"/>
      <c r="GH687" s="55"/>
      <c r="GI687" s="55"/>
      <c r="GJ687" s="55"/>
      <c r="GK687" s="55"/>
      <c r="GL687" s="55"/>
      <c r="GM687" s="55"/>
      <c r="GN687" s="55"/>
      <c r="GO687" s="55"/>
      <c r="GP687" s="55"/>
      <c r="GQ687" s="55"/>
      <c r="GR687" s="55"/>
      <c r="GS687" s="55"/>
      <c r="GT687" s="55"/>
      <c r="GU687" s="55"/>
      <c r="GV687" s="55"/>
      <c r="GW687" s="55"/>
      <c r="GX687" s="55"/>
      <c r="GY687" s="55"/>
      <c r="GZ687" s="55"/>
      <c r="HA687" s="55"/>
      <c r="HB687" s="55"/>
      <c r="HC687" s="55"/>
      <c r="HD687" s="55"/>
      <c r="HE687" s="55"/>
      <c r="HF687" s="55"/>
      <c r="HG687" s="55"/>
      <c r="HH687" s="55"/>
      <c r="HI687" s="55"/>
      <c r="HJ687" s="55"/>
      <c r="HK687" s="55"/>
      <c r="HL687" s="55"/>
      <c r="HM687" s="55"/>
      <c r="HN687" s="55"/>
      <c r="HO687" s="55"/>
      <c r="HP687" s="55"/>
      <c r="HQ687" s="55"/>
      <c r="HR687" s="55"/>
      <c r="HS687" s="55"/>
      <c r="HT687" s="55"/>
      <c r="HU687" s="55"/>
      <c r="HV687" s="55"/>
      <c r="HW687" s="55"/>
      <c r="HX687" s="55"/>
      <c r="HY687" s="55"/>
      <c r="HZ687" s="55"/>
      <c r="IA687" s="55"/>
      <c r="IB687" s="55"/>
      <c r="IC687" s="55"/>
      <c r="ID687" s="55"/>
      <c r="IE687" s="55"/>
      <c r="IF687" s="55"/>
      <c r="IG687" s="55"/>
      <c r="IH687" s="55"/>
      <c r="II687" s="55"/>
      <c r="IJ687" s="55"/>
      <c r="IK687" s="55"/>
      <c r="IL687" s="55"/>
      <c r="IM687" s="55"/>
      <c r="IN687" s="55"/>
      <c r="IO687" s="55"/>
      <c r="IP687" s="55"/>
      <c r="IQ687" s="55"/>
      <c r="IR687" s="55"/>
      <c r="IS687" s="55"/>
      <c r="IT687" s="55"/>
      <c r="IU687" s="55"/>
      <c r="IV687" s="55"/>
      <c r="IW687" s="55"/>
    </row>
    <row r="688" spans="1:257" ht="13.5" customHeight="1">
      <c r="A688" s="54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D688" s="55"/>
      <c r="EE688" s="55"/>
      <c r="EF688" s="55"/>
      <c r="EG688" s="55"/>
      <c r="EH688" s="55"/>
      <c r="EI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K688" s="55"/>
      <c r="FL688" s="55"/>
      <c r="FM688" s="55"/>
      <c r="FN688" s="55"/>
      <c r="FO688" s="55"/>
      <c r="FP688" s="55"/>
      <c r="FQ688" s="55"/>
      <c r="FR688" s="55"/>
      <c r="FS688" s="55"/>
      <c r="FT688" s="55"/>
      <c r="FU688" s="55"/>
      <c r="FV688" s="55"/>
      <c r="FW688" s="55"/>
      <c r="FX688" s="55"/>
      <c r="FY688" s="55"/>
      <c r="FZ688" s="55"/>
      <c r="GA688" s="55"/>
      <c r="GB688" s="55"/>
      <c r="GC688" s="55"/>
      <c r="GD688" s="55"/>
      <c r="GE688" s="55"/>
      <c r="GF688" s="55"/>
      <c r="GG688" s="55"/>
      <c r="GH688" s="55"/>
      <c r="GI688" s="55"/>
      <c r="GJ688" s="55"/>
      <c r="GK688" s="55"/>
      <c r="GL688" s="55"/>
      <c r="GM688" s="55"/>
      <c r="GN688" s="55"/>
      <c r="GO688" s="55"/>
      <c r="GP688" s="55"/>
      <c r="GQ688" s="55"/>
      <c r="GR688" s="55"/>
      <c r="GS688" s="55"/>
      <c r="GT688" s="55"/>
      <c r="GU688" s="55"/>
      <c r="GV688" s="55"/>
      <c r="GW688" s="55"/>
      <c r="GX688" s="55"/>
      <c r="GY688" s="55"/>
      <c r="GZ688" s="55"/>
      <c r="HA688" s="55"/>
      <c r="HB688" s="55"/>
      <c r="HC688" s="55"/>
      <c r="HD688" s="55"/>
      <c r="HE688" s="55"/>
      <c r="HF688" s="55"/>
      <c r="HG688" s="55"/>
      <c r="HH688" s="55"/>
      <c r="HI688" s="55"/>
      <c r="HJ688" s="55"/>
      <c r="HK688" s="55"/>
      <c r="HL688" s="55"/>
      <c r="HM688" s="55"/>
      <c r="HN688" s="55"/>
      <c r="HO688" s="55"/>
      <c r="HP688" s="55"/>
      <c r="HQ688" s="55"/>
      <c r="HR688" s="55"/>
      <c r="HS688" s="55"/>
      <c r="HT688" s="55"/>
      <c r="HU688" s="55"/>
      <c r="HV688" s="55"/>
      <c r="HW688" s="55"/>
      <c r="HX688" s="55"/>
      <c r="HY688" s="55"/>
      <c r="HZ688" s="55"/>
      <c r="IA688" s="55"/>
      <c r="IB688" s="55"/>
      <c r="IC688" s="55"/>
      <c r="ID688" s="55"/>
      <c r="IE688" s="55"/>
      <c r="IF688" s="55"/>
      <c r="IG688" s="55"/>
      <c r="IH688" s="55"/>
      <c r="II688" s="55"/>
      <c r="IJ688" s="55"/>
      <c r="IK688" s="55"/>
      <c r="IL688" s="55"/>
      <c r="IM688" s="55"/>
      <c r="IN688" s="55"/>
      <c r="IO688" s="55"/>
      <c r="IP688" s="55"/>
      <c r="IQ688" s="55"/>
      <c r="IR688" s="55"/>
      <c r="IS688" s="55"/>
      <c r="IT688" s="55"/>
      <c r="IU688" s="55"/>
      <c r="IV688" s="55"/>
      <c r="IW688" s="55"/>
    </row>
    <row r="689" spans="1:257" ht="13.5" customHeight="1">
      <c r="A689" s="54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D689" s="55"/>
      <c r="EE689" s="55"/>
      <c r="EF689" s="55"/>
      <c r="EG689" s="55"/>
      <c r="EH689" s="55"/>
      <c r="EI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K689" s="55"/>
      <c r="FL689" s="55"/>
      <c r="FM689" s="55"/>
      <c r="FN689" s="55"/>
      <c r="FO689" s="55"/>
      <c r="FP689" s="55"/>
      <c r="FQ689" s="55"/>
      <c r="FR689" s="55"/>
      <c r="FS689" s="55"/>
      <c r="FT689" s="55"/>
      <c r="FU689" s="55"/>
      <c r="FV689" s="55"/>
      <c r="FW689" s="55"/>
      <c r="FX689" s="55"/>
      <c r="FY689" s="55"/>
      <c r="FZ689" s="55"/>
      <c r="GA689" s="55"/>
      <c r="GB689" s="55"/>
      <c r="GC689" s="55"/>
      <c r="GD689" s="55"/>
      <c r="GE689" s="55"/>
      <c r="GF689" s="55"/>
      <c r="GG689" s="55"/>
      <c r="GH689" s="55"/>
      <c r="GI689" s="55"/>
      <c r="GJ689" s="55"/>
      <c r="GK689" s="55"/>
      <c r="GL689" s="55"/>
      <c r="GM689" s="55"/>
      <c r="GN689" s="55"/>
      <c r="GO689" s="55"/>
      <c r="GP689" s="55"/>
      <c r="GQ689" s="55"/>
      <c r="GR689" s="55"/>
      <c r="GS689" s="55"/>
      <c r="GT689" s="55"/>
      <c r="GU689" s="55"/>
      <c r="GV689" s="55"/>
      <c r="GW689" s="55"/>
      <c r="GX689" s="55"/>
      <c r="GY689" s="55"/>
      <c r="GZ689" s="55"/>
      <c r="HA689" s="55"/>
      <c r="HB689" s="55"/>
      <c r="HC689" s="55"/>
      <c r="HD689" s="55"/>
      <c r="HE689" s="55"/>
      <c r="HF689" s="55"/>
      <c r="HG689" s="55"/>
      <c r="HH689" s="55"/>
      <c r="HI689" s="55"/>
      <c r="HJ689" s="55"/>
      <c r="HK689" s="55"/>
      <c r="HL689" s="55"/>
      <c r="HM689" s="55"/>
      <c r="HN689" s="55"/>
      <c r="HO689" s="55"/>
      <c r="HP689" s="55"/>
      <c r="HQ689" s="55"/>
      <c r="HR689" s="55"/>
      <c r="HS689" s="55"/>
      <c r="HT689" s="55"/>
      <c r="HU689" s="55"/>
      <c r="HV689" s="55"/>
      <c r="HW689" s="55"/>
      <c r="HX689" s="55"/>
      <c r="HY689" s="55"/>
      <c r="HZ689" s="55"/>
      <c r="IA689" s="55"/>
      <c r="IB689" s="55"/>
      <c r="IC689" s="55"/>
      <c r="ID689" s="55"/>
      <c r="IE689" s="55"/>
      <c r="IF689" s="55"/>
      <c r="IG689" s="55"/>
      <c r="IH689" s="55"/>
      <c r="II689" s="55"/>
      <c r="IJ689" s="55"/>
      <c r="IK689" s="55"/>
      <c r="IL689" s="55"/>
      <c r="IM689" s="55"/>
      <c r="IN689" s="55"/>
      <c r="IO689" s="55"/>
      <c r="IP689" s="55"/>
      <c r="IQ689" s="55"/>
      <c r="IR689" s="55"/>
      <c r="IS689" s="55"/>
      <c r="IT689" s="55"/>
      <c r="IU689" s="55"/>
      <c r="IV689" s="55"/>
      <c r="IW689" s="55"/>
    </row>
    <row r="690" spans="1:257" ht="13.5" customHeight="1">
      <c r="A690" s="54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D690" s="55"/>
      <c r="EE690" s="55"/>
      <c r="EF690" s="55"/>
      <c r="EG690" s="55"/>
      <c r="EH690" s="55"/>
      <c r="EI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K690" s="55"/>
      <c r="FL690" s="55"/>
      <c r="FM690" s="55"/>
      <c r="FN690" s="55"/>
      <c r="FO690" s="55"/>
      <c r="FP690" s="55"/>
      <c r="FQ690" s="55"/>
      <c r="FR690" s="55"/>
      <c r="FS690" s="55"/>
      <c r="FT690" s="55"/>
      <c r="FU690" s="55"/>
      <c r="FV690" s="55"/>
      <c r="FW690" s="55"/>
      <c r="FX690" s="55"/>
      <c r="FY690" s="55"/>
      <c r="FZ690" s="55"/>
      <c r="GA690" s="55"/>
      <c r="GB690" s="55"/>
      <c r="GC690" s="55"/>
      <c r="GD690" s="55"/>
      <c r="GE690" s="55"/>
      <c r="GF690" s="55"/>
      <c r="GG690" s="55"/>
      <c r="GH690" s="55"/>
      <c r="GI690" s="55"/>
      <c r="GJ690" s="55"/>
      <c r="GK690" s="55"/>
      <c r="GL690" s="55"/>
      <c r="GM690" s="55"/>
      <c r="GN690" s="55"/>
      <c r="GO690" s="55"/>
      <c r="GP690" s="55"/>
      <c r="GQ690" s="55"/>
      <c r="GR690" s="55"/>
      <c r="GS690" s="55"/>
      <c r="GT690" s="55"/>
      <c r="GU690" s="55"/>
      <c r="GV690" s="55"/>
      <c r="GW690" s="55"/>
      <c r="GX690" s="55"/>
      <c r="GY690" s="55"/>
      <c r="GZ690" s="55"/>
      <c r="HA690" s="55"/>
      <c r="HB690" s="55"/>
      <c r="HC690" s="55"/>
      <c r="HD690" s="55"/>
      <c r="HE690" s="55"/>
      <c r="HF690" s="55"/>
      <c r="HG690" s="55"/>
      <c r="HH690" s="55"/>
      <c r="HI690" s="55"/>
      <c r="HJ690" s="55"/>
      <c r="HK690" s="55"/>
      <c r="HL690" s="55"/>
      <c r="HM690" s="55"/>
      <c r="HN690" s="55"/>
      <c r="HO690" s="55"/>
      <c r="HP690" s="55"/>
      <c r="HQ690" s="55"/>
      <c r="HR690" s="55"/>
      <c r="HS690" s="55"/>
      <c r="HT690" s="55"/>
      <c r="HU690" s="55"/>
      <c r="HV690" s="55"/>
      <c r="HW690" s="55"/>
      <c r="HX690" s="55"/>
      <c r="HY690" s="55"/>
      <c r="HZ690" s="55"/>
      <c r="IA690" s="55"/>
      <c r="IB690" s="55"/>
      <c r="IC690" s="55"/>
      <c r="ID690" s="55"/>
      <c r="IE690" s="55"/>
      <c r="IF690" s="55"/>
      <c r="IG690" s="55"/>
      <c r="IH690" s="55"/>
      <c r="II690" s="55"/>
      <c r="IJ690" s="55"/>
      <c r="IK690" s="55"/>
      <c r="IL690" s="55"/>
      <c r="IM690" s="55"/>
      <c r="IN690" s="55"/>
      <c r="IO690" s="55"/>
      <c r="IP690" s="55"/>
      <c r="IQ690" s="55"/>
      <c r="IR690" s="55"/>
      <c r="IS690" s="55"/>
      <c r="IT690" s="55"/>
      <c r="IU690" s="55"/>
      <c r="IV690" s="55"/>
      <c r="IW690" s="55"/>
    </row>
    <row r="691" spans="1:257" ht="13.5" customHeight="1">
      <c r="A691" s="54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D691" s="55"/>
      <c r="EE691" s="55"/>
      <c r="EF691" s="55"/>
      <c r="EG691" s="55"/>
      <c r="EH691" s="55"/>
      <c r="EI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K691" s="55"/>
      <c r="FL691" s="55"/>
      <c r="FM691" s="55"/>
      <c r="FN691" s="55"/>
      <c r="FO691" s="55"/>
      <c r="FP691" s="55"/>
      <c r="FQ691" s="55"/>
      <c r="FR691" s="55"/>
      <c r="FS691" s="55"/>
      <c r="FT691" s="55"/>
      <c r="FU691" s="55"/>
      <c r="FV691" s="55"/>
      <c r="FW691" s="55"/>
      <c r="FX691" s="55"/>
      <c r="FY691" s="55"/>
      <c r="FZ691" s="55"/>
      <c r="GA691" s="55"/>
      <c r="GB691" s="55"/>
      <c r="GC691" s="55"/>
      <c r="GD691" s="55"/>
      <c r="GE691" s="55"/>
      <c r="GF691" s="55"/>
      <c r="GG691" s="55"/>
      <c r="GH691" s="55"/>
      <c r="GI691" s="55"/>
      <c r="GJ691" s="55"/>
      <c r="GK691" s="55"/>
      <c r="GL691" s="55"/>
      <c r="GM691" s="55"/>
      <c r="GN691" s="55"/>
      <c r="GO691" s="55"/>
      <c r="GP691" s="55"/>
      <c r="GQ691" s="55"/>
      <c r="GR691" s="55"/>
      <c r="GS691" s="55"/>
      <c r="GT691" s="55"/>
      <c r="GU691" s="55"/>
      <c r="GV691" s="55"/>
      <c r="GW691" s="55"/>
      <c r="GX691" s="55"/>
      <c r="GY691" s="55"/>
      <c r="GZ691" s="55"/>
      <c r="HA691" s="55"/>
      <c r="HB691" s="55"/>
      <c r="HC691" s="55"/>
      <c r="HD691" s="55"/>
      <c r="HE691" s="55"/>
      <c r="HF691" s="55"/>
      <c r="HG691" s="55"/>
      <c r="HH691" s="55"/>
      <c r="HI691" s="55"/>
      <c r="HJ691" s="55"/>
      <c r="HK691" s="55"/>
      <c r="HL691" s="55"/>
      <c r="HM691" s="55"/>
      <c r="HN691" s="55"/>
      <c r="HO691" s="55"/>
      <c r="HP691" s="55"/>
      <c r="HQ691" s="55"/>
      <c r="HR691" s="55"/>
      <c r="HS691" s="55"/>
      <c r="HT691" s="55"/>
      <c r="HU691" s="55"/>
      <c r="HV691" s="55"/>
      <c r="HW691" s="55"/>
      <c r="HX691" s="55"/>
      <c r="HY691" s="55"/>
      <c r="HZ691" s="55"/>
      <c r="IA691" s="55"/>
      <c r="IB691" s="55"/>
      <c r="IC691" s="55"/>
      <c r="ID691" s="55"/>
      <c r="IE691" s="55"/>
      <c r="IF691" s="55"/>
      <c r="IG691" s="55"/>
      <c r="IH691" s="55"/>
      <c r="II691" s="55"/>
      <c r="IJ691" s="55"/>
      <c r="IK691" s="55"/>
      <c r="IL691" s="55"/>
      <c r="IM691" s="55"/>
      <c r="IN691" s="55"/>
      <c r="IO691" s="55"/>
      <c r="IP691" s="55"/>
      <c r="IQ691" s="55"/>
      <c r="IR691" s="55"/>
      <c r="IS691" s="55"/>
      <c r="IT691" s="55"/>
      <c r="IU691" s="55"/>
      <c r="IV691" s="55"/>
      <c r="IW691" s="55"/>
    </row>
    <row r="692" spans="1:257" ht="13.5" customHeight="1">
      <c r="A692" s="54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  <c r="IW692" s="55"/>
    </row>
    <row r="693" spans="1:257" ht="13.5" customHeight="1">
      <c r="A693" s="54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D693" s="55"/>
      <c r="EE693" s="55"/>
      <c r="EF693" s="55"/>
      <c r="EG693" s="55"/>
      <c r="EH693" s="55"/>
      <c r="EI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K693" s="55"/>
      <c r="FL693" s="55"/>
      <c r="FM693" s="55"/>
      <c r="FN693" s="55"/>
      <c r="FO693" s="55"/>
      <c r="FP693" s="55"/>
      <c r="FQ693" s="55"/>
      <c r="FR693" s="55"/>
      <c r="FS693" s="55"/>
      <c r="FT693" s="55"/>
      <c r="FU693" s="55"/>
      <c r="FV693" s="55"/>
      <c r="FW693" s="55"/>
      <c r="FX693" s="55"/>
      <c r="FY693" s="55"/>
      <c r="FZ693" s="55"/>
      <c r="GA693" s="55"/>
      <c r="GB693" s="55"/>
      <c r="GC693" s="55"/>
      <c r="GD693" s="55"/>
      <c r="GE693" s="55"/>
      <c r="GF693" s="55"/>
      <c r="GG693" s="55"/>
      <c r="GH693" s="55"/>
      <c r="GI693" s="55"/>
      <c r="GJ693" s="55"/>
      <c r="GK693" s="55"/>
      <c r="GL693" s="55"/>
      <c r="GM693" s="55"/>
      <c r="GN693" s="55"/>
      <c r="GO693" s="55"/>
      <c r="GP693" s="55"/>
      <c r="GQ693" s="55"/>
      <c r="GR693" s="55"/>
      <c r="GS693" s="55"/>
      <c r="GT693" s="55"/>
      <c r="GU693" s="55"/>
      <c r="GV693" s="55"/>
      <c r="GW693" s="55"/>
      <c r="GX693" s="55"/>
      <c r="GY693" s="55"/>
      <c r="GZ693" s="55"/>
      <c r="HA693" s="55"/>
      <c r="HB693" s="55"/>
      <c r="HC693" s="55"/>
      <c r="HD693" s="55"/>
      <c r="HE693" s="55"/>
      <c r="HF693" s="55"/>
      <c r="HG693" s="55"/>
      <c r="HH693" s="55"/>
      <c r="HI693" s="55"/>
      <c r="HJ693" s="55"/>
      <c r="HK693" s="55"/>
      <c r="HL693" s="55"/>
      <c r="HM693" s="55"/>
      <c r="HN693" s="55"/>
      <c r="HO693" s="55"/>
      <c r="HP693" s="55"/>
      <c r="HQ693" s="55"/>
      <c r="HR693" s="55"/>
      <c r="HS693" s="55"/>
      <c r="HT693" s="55"/>
      <c r="HU693" s="55"/>
      <c r="HV693" s="55"/>
      <c r="HW693" s="55"/>
      <c r="HX693" s="55"/>
      <c r="HY693" s="55"/>
      <c r="HZ693" s="55"/>
      <c r="IA693" s="55"/>
      <c r="IB693" s="55"/>
      <c r="IC693" s="55"/>
      <c r="ID693" s="55"/>
      <c r="IE693" s="55"/>
      <c r="IF693" s="55"/>
      <c r="IG693" s="55"/>
      <c r="IH693" s="55"/>
      <c r="II693" s="55"/>
      <c r="IJ693" s="55"/>
      <c r="IK693" s="55"/>
      <c r="IL693" s="55"/>
      <c r="IM693" s="55"/>
      <c r="IN693" s="55"/>
      <c r="IO693" s="55"/>
      <c r="IP693" s="55"/>
      <c r="IQ693" s="55"/>
      <c r="IR693" s="55"/>
      <c r="IS693" s="55"/>
      <c r="IT693" s="55"/>
      <c r="IU693" s="55"/>
      <c r="IV693" s="55"/>
      <c r="IW693" s="55"/>
    </row>
    <row r="694" spans="1:257" ht="13.5" customHeight="1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D694" s="55"/>
      <c r="EE694" s="55"/>
      <c r="EF694" s="55"/>
      <c r="EG694" s="55"/>
      <c r="EH694" s="55"/>
      <c r="EI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K694" s="55"/>
      <c r="FL694" s="55"/>
      <c r="FM694" s="55"/>
      <c r="FN694" s="55"/>
      <c r="FO694" s="55"/>
      <c r="FP694" s="55"/>
      <c r="FQ694" s="55"/>
      <c r="FR694" s="55"/>
      <c r="FS694" s="55"/>
      <c r="FT694" s="55"/>
      <c r="FU694" s="55"/>
      <c r="FV694" s="55"/>
      <c r="FW694" s="55"/>
      <c r="FX694" s="55"/>
      <c r="FY694" s="55"/>
      <c r="FZ694" s="55"/>
      <c r="GA694" s="55"/>
      <c r="GB694" s="55"/>
      <c r="GC694" s="55"/>
      <c r="GD694" s="55"/>
      <c r="GE694" s="55"/>
      <c r="GF694" s="55"/>
      <c r="GG694" s="55"/>
      <c r="GH694" s="55"/>
      <c r="GI694" s="55"/>
      <c r="GJ694" s="55"/>
      <c r="GK694" s="55"/>
      <c r="GL694" s="55"/>
      <c r="GM694" s="55"/>
      <c r="GN694" s="55"/>
      <c r="GO694" s="55"/>
      <c r="GP694" s="55"/>
      <c r="GQ694" s="55"/>
      <c r="GR694" s="55"/>
      <c r="GS694" s="55"/>
      <c r="GT694" s="55"/>
      <c r="GU694" s="55"/>
      <c r="GV694" s="55"/>
      <c r="GW694" s="55"/>
      <c r="GX694" s="55"/>
      <c r="GY694" s="55"/>
      <c r="GZ694" s="55"/>
      <c r="HA694" s="55"/>
      <c r="HB694" s="55"/>
      <c r="HC694" s="55"/>
      <c r="HD694" s="55"/>
      <c r="HE694" s="55"/>
      <c r="HF694" s="55"/>
      <c r="HG694" s="55"/>
      <c r="HH694" s="55"/>
      <c r="HI694" s="55"/>
      <c r="HJ694" s="55"/>
      <c r="HK694" s="55"/>
      <c r="HL694" s="55"/>
      <c r="HM694" s="55"/>
      <c r="HN694" s="55"/>
      <c r="HO694" s="55"/>
      <c r="HP694" s="55"/>
      <c r="HQ694" s="55"/>
      <c r="HR694" s="55"/>
      <c r="HS694" s="55"/>
      <c r="HT694" s="55"/>
      <c r="HU694" s="55"/>
      <c r="HV694" s="55"/>
      <c r="HW694" s="55"/>
      <c r="HX694" s="55"/>
      <c r="HY694" s="55"/>
      <c r="HZ694" s="55"/>
      <c r="IA694" s="55"/>
      <c r="IB694" s="55"/>
      <c r="IC694" s="55"/>
      <c r="ID694" s="55"/>
      <c r="IE694" s="55"/>
      <c r="IF694" s="55"/>
      <c r="IG694" s="55"/>
      <c r="IH694" s="55"/>
      <c r="II694" s="55"/>
      <c r="IJ694" s="55"/>
      <c r="IK694" s="55"/>
      <c r="IL694" s="55"/>
      <c r="IM694" s="55"/>
      <c r="IN694" s="55"/>
      <c r="IO694" s="55"/>
      <c r="IP694" s="55"/>
      <c r="IQ694" s="55"/>
      <c r="IR694" s="55"/>
      <c r="IS694" s="55"/>
      <c r="IT694" s="55"/>
      <c r="IU694" s="55"/>
      <c r="IV694" s="55"/>
      <c r="IW694" s="55"/>
    </row>
    <row r="695" spans="1:257" ht="13.5" customHeight="1">
      <c r="A695" s="54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K695" s="55"/>
      <c r="FL695" s="55"/>
      <c r="FM695" s="55"/>
      <c r="FN695" s="55"/>
      <c r="FO695" s="55"/>
      <c r="FP695" s="55"/>
      <c r="FQ695" s="55"/>
      <c r="FR695" s="55"/>
      <c r="FS695" s="55"/>
      <c r="FT695" s="55"/>
      <c r="FU695" s="55"/>
      <c r="FV695" s="55"/>
      <c r="FW695" s="55"/>
      <c r="FX695" s="55"/>
      <c r="FY695" s="55"/>
      <c r="FZ695" s="55"/>
      <c r="GA695" s="55"/>
      <c r="GB695" s="55"/>
      <c r="GC695" s="55"/>
      <c r="GD695" s="55"/>
      <c r="GE695" s="55"/>
      <c r="GF695" s="55"/>
      <c r="GG695" s="55"/>
      <c r="GH695" s="55"/>
      <c r="GI695" s="55"/>
      <c r="GJ695" s="55"/>
      <c r="GK695" s="55"/>
      <c r="GL695" s="55"/>
      <c r="GM695" s="55"/>
      <c r="GN695" s="55"/>
      <c r="GO695" s="55"/>
      <c r="GP695" s="55"/>
      <c r="GQ695" s="55"/>
      <c r="GR695" s="55"/>
      <c r="GS695" s="55"/>
      <c r="GT695" s="55"/>
      <c r="GU695" s="55"/>
      <c r="GV695" s="55"/>
      <c r="GW695" s="55"/>
      <c r="GX695" s="55"/>
      <c r="GY695" s="55"/>
      <c r="GZ695" s="55"/>
      <c r="HA695" s="55"/>
      <c r="HB695" s="55"/>
      <c r="HC695" s="55"/>
      <c r="HD695" s="55"/>
      <c r="HE695" s="55"/>
      <c r="HF695" s="55"/>
      <c r="HG695" s="55"/>
      <c r="HH695" s="55"/>
      <c r="HI695" s="55"/>
      <c r="HJ695" s="55"/>
      <c r="HK695" s="55"/>
      <c r="HL695" s="55"/>
      <c r="HM695" s="55"/>
      <c r="HN695" s="55"/>
      <c r="HO695" s="55"/>
      <c r="HP695" s="55"/>
      <c r="HQ695" s="55"/>
      <c r="HR695" s="55"/>
      <c r="HS695" s="55"/>
      <c r="HT695" s="55"/>
      <c r="HU695" s="55"/>
      <c r="HV695" s="55"/>
      <c r="HW695" s="55"/>
      <c r="HX695" s="55"/>
      <c r="HY695" s="55"/>
      <c r="HZ695" s="55"/>
      <c r="IA695" s="55"/>
      <c r="IB695" s="55"/>
      <c r="IC695" s="55"/>
      <c r="ID695" s="55"/>
      <c r="IE695" s="55"/>
      <c r="IF695" s="55"/>
      <c r="IG695" s="55"/>
      <c r="IH695" s="55"/>
      <c r="II695" s="55"/>
      <c r="IJ695" s="55"/>
      <c r="IK695" s="55"/>
      <c r="IL695" s="55"/>
      <c r="IM695" s="55"/>
      <c r="IN695" s="55"/>
      <c r="IO695" s="55"/>
      <c r="IP695" s="55"/>
      <c r="IQ695" s="55"/>
      <c r="IR695" s="55"/>
      <c r="IS695" s="55"/>
      <c r="IT695" s="55"/>
      <c r="IU695" s="55"/>
      <c r="IV695" s="55"/>
      <c r="IW695" s="55"/>
    </row>
    <row r="696" spans="1:257" ht="13.5" customHeight="1">
      <c r="A696" s="54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K696" s="55"/>
      <c r="FL696" s="55"/>
      <c r="FM696" s="55"/>
      <c r="FN696" s="55"/>
      <c r="FO696" s="55"/>
      <c r="FP696" s="55"/>
      <c r="FQ696" s="55"/>
      <c r="FR696" s="55"/>
      <c r="FS696" s="55"/>
      <c r="FT696" s="55"/>
      <c r="FU696" s="55"/>
      <c r="FV696" s="55"/>
      <c r="FW696" s="55"/>
      <c r="FX696" s="55"/>
      <c r="FY696" s="55"/>
      <c r="FZ696" s="55"/>
      <c r="GA696" s="55"/>
      <c r="GB696" s="55"/>
      <c r="GC696" s="55"/>
      <c r="GD696" s="55"/>
      <c r="GE696" s="55"/>
      <c r="GF696" s="55"/>
      <c r="GG696" s="55"/>
      <c r="GH696" s="55"/>
      <c r="GI696" s="55"/>
      <c r="GJ696" s="55"/>
      <c r="GK696" s="55"/>
      <c r="GL696" s="55"/>
      <c r="GM696" s="55"/>
      <c r="GN696" s="55"/>
      <c r="GO696" s="55"/>
      <c r="GP696" s="55"/>
      <c r="GQ696" s="55"/>
      <c r="GR696" s="55"/>
      <c r="GS696" s="55"/>
      <c r="GT696" s="55"/>
      <c r="GU696" s="55"/>
      <c r="GV696" s="55"/>
      <c r="GW696" s="55"/>
      <c r="GX696" s="55"/>
      <c r="GY696" s="55"/>
      <c r="GZ696" s="55"/>
      <c r="HA696" s="55"/>
      <c r="HB696" s="55"/>
      <c r="HC696" s="55"/>
      <c r="HD696" s="55"/>
      <c r="HE696" s="55"/>
      <c r="HF696" s="55"/>
      <c r="HG696" s="55"/>
      <c r="HH696" s="55"/>
      <c r="HI696" s="55"/>
      <c r="HJ696" s="55"/>
      <c r="HK696" s="55"/>
      <c r="HL696" s="55"/>
      <c r="HM696" s="55"/>
      <c r="HN696" s="55"/>
      <c r="HO696" s="55"/>
      <c r="HP696" s="55"/>
      <c r="HQ696" s="55"/>
      <c r="HR696" s="55"/>
      <c r="HS696" s="55"/>
      <c r="HT696" s="55"/>
      <c r="HU696" s="55"/>
      <c r="HV696" s="55"/>
      <c r="HW696" s="55"/>
      <c r="HX696" s="55"/>
      <c r="HY696" s="55"/>
      <c r="HZ696" s="55"/>
      <c r="IA696" s="55"/>
      <c r="IB696" s="55"/>
      <c r="IC696" s="55"/>
      <c r="ID696" s="55"/>
      <c r="IE696" s="55"/>
      <c r="IF696" s="55"/>
      <c r="IG696" s="55"/>
      <c r="IH696" s="55"/>
      <c r="II696" s="55"/>
      <c r="IJ696" s="55"/>
      <c r="IK696" s="55"/>
      <c r="IL696" s="55"/>
      <c r="IM696" s="55"/>
      <c r="IN696" s="55"/>
      <c r="IO696" s="55"/>
      <c r="IP696" s="55"/>
      <c r="IQ696" s="55"/>
      <c r="IR696" s="55"/>
      <c r="IS696" s="55"/>
      <c r="IT696" s="55"/>
      <c r="IU696" s="55"/>
      <c r="IV696" s="55"/>
      <c r="IW696" s="55"/>
    </row>
    <row r="697" spans="1:257" ht="13.5" customHeight="1">
      <c r="A697" s="54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D697" s="55"/>
      <c r="EE697" s="55"/>
      <c r="EF697" s="55"/>
      <c r="EG697" s="55"/>
      <c r="EH697" s="55"/>
      <c r="EI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K697" s="55"/>
      <c r="FL697" s="55"/>
      <c r="FM697" s="55"/>
      <c r="FN697" s="55"/>
      <c r="FO697" s="55"/>
      <c r="FP697" s="55"/>
      <c r="FQ697" s="55"/>
      <c r="FR697" s="55"/>
      <c r="FS697" s="55"/>
      <c r="FT697" s="55"/>
      <c r="FU697" s="55"/>
      <c r="FV697" s="55"/>
      <c r="FW697" s="55"/>
      <c r="FX697" s="55"/>
      <c r="FY697" s="55"/>
      <c r="FZ697" s="55"/>
      <c r="GA697" s="55"/>
      <c r="GB697" s="55"/>
      <c r="GC697" s="55"/>
      <c r="GD697" s="55"/>
      <c r="GE697" s="55"/>
      <c r="GF697" s="55"/>
      <c r="GG697" s="55"/>
      <c r="GH697" s="55"/>
      <c r="GI697" s="55"/>
      <c r="GJ697" s="55"/>
      <c r="GK697" s="55"/>
      <c r="GL697" s="55"/>
      <c r="GM697" s="55"/>
      <c r="GN697" s="55"/>
      <c r="GO697" s="55"/>
      <c r="GP697" s="55"/>
      <c r="GQ697" s="55"/>
      <c r="GR697" s="55"/>
      <c r="GS697" s="55"/>
      <c r="GT697" s="55"/>
      <c r="GU697" s="55"/>
      <c r="GV697" s="55"/>
      <c r="GW697" s="55"/>
      <c r="GX697" s="55"/>
      <c r="GY697" s="55"/>
      <c r="GZ697" s="55"/>
      <c r="HA697" s="55"/>
      <c r="HB697" s="55"/>
      <c r="HC697" s="55"/>
      <c r="HD697" s="55"/>
      <c r="HE697" s="55"/>
      <c r="HF697" s="55"/>
      <c r="HG697" s="55"/>
      <c r="HH697" s="55"/>
      <c r="HI697" s="55"/>
      <c r="HJ697" s="55"/>
      <c r="HK697" s="55"/>
      <c r="HL697" s="55"/>
      <c r="HM697" s="55"/>
      <c r="HN697" s="55"/>
      <c r="HO697" s="55"/>
      <c r="HP697" s="55"/>
      <c r="HQ697" s="55"/>
      <c r="HR697" s="55"/>
      <c r="HS697" s="55"/>
      <c r="HT697" s="55"/>
      <c r="HU697" s="55"/>
      <c r="HV697" s="55"/>
      <c r="HW697" s="55"/>
      <c r="HX697" s="55"/>
      <c r="HY697" s="55"/>
      <c r="HZ697" s="55"/>
      <c r="IA697" s="55"/>
      <c r="IB697" s="55"/>
      <c r="IC697" s="55"/>
      <c r="ID697" s="55"/>
      <c r="IE697" s="55"/>
      <c r="IF697" s="55"/>
      <c r="IG697" s="55"/>
      <c r="IH697" s="55"/>
      <c r="II697" s="55"/>
      <c r="IJ697" s="55"/>
      <c r="IK697" s="55"/>
      <c r="IL697" s="55"/>
      <c r="IM697" s="55"/>
      <c r="IN697" s="55"/>
      <c r="IO697" s="55"/>
      <c r="IP697" s="55"/>
      <c r="IQ697" s="55"/>
      <c r="IR697" s="55"/>
      <c r="IS697" s="55"/>
      <c r="IT697" s="55"/>
      <c r="IU697" s="55"/>
      <c r="IV697" s="55"/>
      <c r="IW697" s="55"/>
    </row>
    <row r="698" spans="1:257" ht="13.5" customHeight="1">
      <c r="A698" s="54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D698" s="55"/>
      <c r="EE698" s="55"/>
      <c r="EF698" s="55"/>
      <c r="EG698" s="55"/>
      <c r="EH698" s="55"/>
      <c r="EI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K698" s="55"/>
      <c r="FL698" s="55"/>
      <c r="FM698" s="55"/>
      <c r="FN698" s="55"/>
      <c r="FO698" s="55"/>
      <c r="FP698" s="55"/>
      <c r="FQ698" s="55"/>
      <c r="FR698" s="55"/>
      <c r="FS698" s="55"/>
      <c r="FT698" s="55"/>
      <c r="FU698" s="55"/>
      <c r="FV698" s="55"/>
      <c r="FW698" s="55"/>
      <c r="FX698" s="55"/>
      <c r="FY698" s="55"/>
      <c r="FZ698" s="55"/>
      <c r="GA698" s="55"/>
      <c r="GB698" s="55"/>
      <c r="GC698" s="55"/>
      <c r="GD698" s="55"/>
      <c r="GE698" s="55"/>
      <c r="GF698" s="55"/>
      <c r="GG698" s="55"/>
      <c r="GH698" s="55"/>
      <c r="GI698" s="55"/>
      <c r="GJ698" s="55"/>
      <c r="GK698" s="55"/>
      <c r="GL698" s="55"/>
      <c r="GM698" s="55"/>
      <c r="GN698" s="55"/>
      <c r="GO698" s="55"/>
      <c r="GP698" s="55"/>
      <c r="GQ698" s="55"/>
      <c r="GR698" s="55"/>
      <c r="GS698" s="55"/>
      <c r="GT698" s="55"/>
      <c r="GU698" s="55"/>
      <c r="GV698" s="55"/>
      <c r="GW698" s="55"/>
      <c r="GX698" s="55"/>
      <c r="GY698" s="55"/>
      <c r="GZ698" s="55"/>
      <c r="HA698" s="55"/>
      <c r="HB698" s="55"/>
      <c r="HC698" s="55"/>
      <c r="HD698" s="55"/>
      <c r="HE698" s="55"/>
      <c r="HF698" s="55"/>
      <c r="HG698" s="55"/>
      <c r="HH698" s="55"/>
      <c r="HI698" s="55"/>
      <c r="HJ698" s="55"/>
      <c r="HK698" s="55"/>
      <c r="HL698" s="55"/>
      <c r="HM698" s="55"/>
      <c r="HN698" s="55"/>
      <c r="HO698" s="55"/>
      <c r="HP698" s="55"/>
      <c r="HQ698" s="55"/>
      <c r="HR698" s="55"/>
      <c r="HS698" s="55"/>
      <c r="HT698" s="55"/>
      <c r="HU698" s="55"/>
      <c r="HV698" s="55"/>
      <c r="HW698" s="55"/>
      <c r="HX698" s="55"/>
      <c r="HY698" s="55"/>
      <c r="HZ698" s="55"/>
      <c r="IA698" s="55"/>
      <c r="IB698" s="55"/>
      <c r="IC698" s="55"/>
      <c r="ID698" s="55"/>
      <c r="IE698" s="55"/>
      <c r="IF698" s="55"/>
      <c r="IG698" s="55"/>
      <c r="IH698" s="55"/>
      <c r="II698" s="55"/>
      <c r="IJ698" s="55"/>
      <c r="IK698" s="55"/>
      <c r="IL698" s="55"/>
      <c r="IM698" s="55"/>
      <c r="IN698" s="55"/>
      <c r="IO698" s="55"/>
      <c r="IP698" s="55"/>
      <c r="IQ698" s="55"/>
      <c r="IR698" s="55"/>
      <c r="IS698" s="55"/>
      <c r="IT698" s="55"/>
      <c r="IU698" s="55"/>
      <c r="IV698" s="55"/>
      <c r="IW698" s="55"/>
    </row>
    <row r="699" spans="1:257" ht="13.5" customHeight="1">
      <c r="A699" s="54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D699" s="55"/>
      <c r="EE699" s="55"/>
      <c r="EF699" s="55"/>
      <c r="EG699" s="55"/>
      <c r="EH699" s="55"/>
      <c r="EI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K699" s="55"/>
      <c r="FL699" s="55"/>
      <c r="FM699" s="55"/>
      <c r="FN699" s="55"/>
      <c r="FO699" s="55"/>
      <c r="FP699" s="55"/>
      <c r="FQ699" s="55"/>
      <c r="FR699" s="55"/>
      <c r="FS699" s="55"/>
      <c r="FT699" s="55"/>
      <c r="FU699" s="55"/>
      <c r="FV699" s="55"/>
      <c r="FW699" s="55"/>
      <c r="FX699" s="55"/>
      <c r="FY699" s="55"/>
      <c r="FZ699" s="55"/>
      <c r="GA699" s="55"/>
      <c r="GB699" s="55"/>
      <c r="GC699" s="55"/>
      <c r="GD699" s="55"/>
      <c r="GE699" s="55"/>
      <c r="GF699" s="55"/>
      <c r="GG699" s="55"/>
      <c r="GH699" s="55"/>
      <c r="GI699" s="55"/>
      <c r="GJ699" s="55"/>
      <c r="GK699" s="55"/>
      <c r="GL699" s="55"/>
      <c r="GM699" s="55"/>
      <c r="GN699" s="55"/>
      <c r="GO699" s="55"/>
      <c r="GP699" s="55"/>
      <c r="GQ699" s="55"/>
      <c r="GR699" s="55"/>
      <c r="GS699" s="55"/>
      <c r="GT699" s="55"/>
      <c r="GU699" s="55"/>
      <c r="GV699" s="55"/>
      <c r="GW699" s="55"/>
      <c r="GX699" s="55"/>
      <c r="GY699" s="55"/>
      <c r="GZ699" s="55"/>
      <c r="HA699" s="55"/>
      <c r="HB699" s="55"/>
      <c r="HC699" s="55"/>
      <c r="HD699" s="55"/>
      <c r="HE699" s="55"/>
      <c r="HF699" s="55"/>
      <c r="HG699" s="55"/>
      <c r="HH699" s="55"/>
      <c r="HI699" s="55"/>
      <c r="HJ699" s="55"/>
      <c r="HK699" s="55"/>
      <c r="HL699" s="55"/>
      <c r="HM699" s="55"/>
      <c r="HN699" s="55"/>
      <c r="HO699" s="55"/>
      <c r="HP699" s="55"/>
      <c r="HQ699" s="55"/>
      <c r="HR699" s="55"/>
      <c r="HS699" s="55"/>
      <c r="HT699" s="55"/>
      <c r="HU699" s="55"/>
      <c r="HV699" s="55"/>
      <c r="HW699" s="55"/>
      <c r="HX699" s="55"/>
      <c r="HY699" s="55"/>
      <c r="HZ699" s="55"/>
      <c r="IA699" s="55"/>
      <c r="IB699" s="55"/>
      <c r="IC699" s="55"/>
      <c r="ID699" s="55"/>
      <c r="IE699" s="55"/>
      <c r="IF699" s="55"/>
      <c r="IG699" s="55"/>
      <c r="IH699" s="55"/>
      <c r="II699" s="55"/>
      <c r="IJ699" s="55"/>
      <c r="IK699" s="55"/>
      <c r="IL699" s="55"/>
      <c r="IM699" s="55"/>
      <c r="IN699" s="55"/>
      <c r="IO699" s="55"/>
      <c r="IP699" s="55"/>
      <c r="IQ699" s="55"/>
      <c r="IR699" s="55"/>
      <c r="IS699" s="55"/>
      <c r="IT699" s="55"/>
      <c r="IU699" s="55"/>
      <c r="IV699" s="55"/>
      <c r="IW699" s="55"/>
    </row>
    <row r="700" spans="1:257" ht="13.5" customHeight="1">
      <c r="A700" s="54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D700" s="55"/>
      <c r="EE700" s="55"/>
      <c r="EF700" s="55"/>
      <c r="EG700" s="55"/>
      <c r="EH700" s="55"/>
      <c r="EI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K700" s="55"/>
      <c r="FL700" s="55"/>
      <c r="FM700" s="55"/>
      <c r="FN700" s="55"/>
      <c r="FO700" s="55"/>
      <c r="FP700" s="55"/>
      <c r="FQ700" s="55"/>
      <c r="FR700" s="55"/>
      <c r="FS700" s="55"/>
      <c r="FT700" s="55"/>
      <c r="FU700" s="55"/>
      <c r="FV700" s="55"/>
      <c r="FW700" s="55"/>
      <c r="FX700" s="55"/>
      <c r="FY700" s="55"/>
      <c r="FZ700" s="55"/>
      <c r="GA700" s="55"/>
      <c r="GB700" s="55"/>
      <c r="GC700" s="55"/>
      <c r="GD700" s="55"/>
      <c r="GE700" s="55"/>
      <c r="GF700" s="55"/>
      <c r="GG700" s="55"/>
      <c r="GH700" s="55"/>
      <c r="GI700" s="55"/>
      <c r="GJ700" s="55"/>
      <c r="GK700" s="55"/>
      <c r="GL700" s="55"/>
      <c r="GM700" s="55"/>
      <c r="GN700" s="55"/>
      <c r="GO700" s="55"/>
      <c r="GP700" s="55"/>
      <c r="GQ700" s="55"/>
      <c r="GR700" s="55"/>
      <c r="GS700" s="55"/>
      <c r="GT700" s="55"/>
      <c r="GU700" s="55"/>
      <c r="GV700" s="55"/>
      <c r="GW700" s="55"/>
      <c r="GX700" s="55"/>
      <c r="GY700" s="55"/>
      <c r="GZ700" s="55"/>
      <c r="HA700" s="55"/>
      <c r="HB700" s="55"/>
      <c r="HC700" s="55"/>
      <c r="HD700" s="55"/>
      <c r="HE700" s="55"/>
      <c r="HF700" s="55"/>
      <c r="HG700" s="55"/>
      <c r="HH700" s="55"/>
      <c r="HI700" s="55"/>
      <c r="HJ700" s="55"/>
      <c r="HK700" s="55"/>
      <c r="HL700" s="55"/>
      <c r="HM700" s="55"/>
      <c r="HN700" s="55"/>
      <c r="HO700" s="55"/>
      <c r="HP700" s="55"/>
      <c r="HQ700" s="55"/>
      <c r="HR700" s="55"/>
      <c r="HS700" s="55"/>
      <c r="HT700" s="55"/>
      <c r="HU700" s="55"/>
      <c r="HV700" s="55"/>
      <c r="HW700" s="55"/>
      <c r="HX700" s="55"/>
      <c r="HY700" s="55"/>
      <c r="HZ700" s="55"/>
      <c r="IA700" s="55"/>
      <c r="IB700" s="55"/>
      <c r="IC700" s="55"/>
      <c r="ID700" s="55"/>
      <c r="IE700" s="55"/>
      <c r="IF700" s="55"/>
      <c r="IG700" s="55"/>
      <c r="IH700" s="55"/>
      <c r="II700" s="55"/>
      <c r="IJ700" s="55"/>
      <c r="IK700" s="55"/>
      <c r="IL700" s="55"/>
      <c r="IM700" s="55"/>
      <c r="IN700" s="55"/>
      <c r="IO700" s="55"/>
      <c r="IP700" s="55"/>
      <c r="IQ700" s="55"/>
      <c r="IR700" s="55"/>
      <c r="IS700" s="55"/>
      <c r="IT700" s="55"/>
      <c r="IU700" s="55"/>
      <c r="IV700" s="55"/>
      <c r="IW700" s="55"/>
    </row>
    <row r="701" spans="1:257" ht="13.5" customHeight="1">
      <c r="A701" s="54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D701" s="55"/>
      <c r="EE701" s="55"/>
      <c r="EF701" s="55"/>
      <c r="EG701" s="55"/>
      <c r="EH701" s="55"/>
      <c r="EI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K701" s="55"/>
      <c r="FL701" s="55"/>
      <c r="FM701" s="55"/>
      <c r="FN701" s="55"/>
      <c r="FO701" s="55"/>
      <c r="FP701" s="55"/>
      <c r="FQ701" s="55"/>
      <c r="FR701" s="55"/>
      <c r="FS701" s="55"/>
      <c r="FT701" s="55"/>
      <c r="FU701" s="55"/>
      <c r="FV701" s="55"/>
      <c r="FW701" s="55"/>
      <c r="FX701" s="55"/>
      <c r="FY701" s="55"/>
      <c r="FZ701" s="55"/>
      <c r="GA701" s="55"/>
      <c r="GB701" s="55"/>
      <c r="GC701" s="55"/>
      <c r="GD701" s="55"/>
      <c r="GE701" s="55"/>
      <c r="GF701" s="55"/>
      <c r="GG701" s="55"/>
      <c r="GH701" s="55"/>
      <c r="GI701" s="55"/>
      <c r="GJ701" s="55"/>
      <c r="GK701" s="55"/>
      <c r="GL701" s="55"/>
      <c r="GM701" s="55"/>
      <c r="GN701" s="55"/>
      <c r="GO701" s="55"/>
      <c r="GP701" s="55"/>
      <c r="GQ701" s="55"/>
      <c r="GR701" s="55"/>
      <c r="GS701" s="55"/>
      <c r="GT701" s="55"/>
      <c r="GU701" s="55"/>
      <c r="GV701" s="55"/>
      <c r="GW701" s="55"/>
      <c r="GX701" s="55"/>
      <c r="GY701" s="55"/>
      <c r="GZ701" s="55"/>
      <c r="HA701" s="55"/>
      <c r="HB701" s="55"/>
      <c r="HC701" s="55"/>
      <c r="HD701" s="55"/>
      <c r="HE701" s="55"/>
      <c r="HF701" s="55"/>
      <c r="HG701" s="55"/>
      <c r="HH701" s="55"/>
      <c r="HI701" s="55"/>
      <c r="HJ701" s="55"/>
      <c r="HK701" s="55"/>
      <c r="HL701" s="55"/>
      <c r="HM701" s="55"/>
      <c r="HN701" s="55"/>
      <c r="HO701" s="55"/>
      <c r="HP701" s="55"/>
      <c r="HQ701" s="55"/>
      <c r="HR701" s="55"/>
      <c r="HS701" s="55"/>
      <c r="HT701" s="55"/>
      <c r="HU701" s="55"/>
      <c r="HV701" s="55"/>
      <c r="HW701" s="55"/>
      <c r="HX701" s="55"/>
      <c r="HY701" s="55"/>
      <c r="HZ701" s="55"/>
      <c r="IA701" s="55"/>
      <c r="IB701" s="55"/>
      <c r="IC701" s="55"/>
      <c r="ID701" s="55"/>
      <c r="IE701" s="55"/>
      <c r="IF701" s="55"/>
      <c r="IG701" s="55"/>
      <c r="IH701" s="55"/>
      <c r="II701" s="55"/>
      <c r="IJ701" s="55"/>
      <c r="IK701" s="55"/>
      <c r="IL701" s="55"/>
      <c r="IM701" s="55"/>
      <c r="IN701" s="55"/>
      <c r="IO701" s="55"/>
      <c r="IP701" s="55"/>
      <c r="IQ701" s="55"/>
      <c r="IR701" s="55"/>
      <c r="IS701" s="55"/>
      <c r="IT701" s="55"/>
      <c r="IU701" s="55"/>
      <c r="IV701" s="55"/>
      <c r="IW701" s="55"/>
    </row>
    <row r="702" spans="1:257" ht="13.5" customHeight="1">
      <c r="A702" s="54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D702" s="55"/>
      <c r="EE702" s="55"/>
      <c r="EF702" s="55"/>
      <c r="EG702" s="55"/>
      <c r="EH702" s="55"/>
      <c r="EI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K702" s="55"/>
      <c r="FL702" s="55"/>
      <c r="FM702" s="55"/>
      <c r="FN702" s="55"/>
      <c r="FO702" s="55"/>
      <c r="FP702" s="55"/>
      <c r="FQ702" s="55"/>
      <c r="FR702" s="55"/>
      <c r="FS702" s="55"/>
      <c r="FT702" s="55"/>
      <c r="FU702" s="55"/>
      <c r="FV702" s="55"/>
      <c r="FW702" s="55"/>
      <c r="FX702" s="55"/>
      <c r="FY702" s="55"/>
      <c r="FZ702" s="55"/>
      <c r="GA702" s="55"/>
      <c r="GB702" s="55"/>
      <c r="GC702" s="55"/>
      <c r="GD702" s="55"/>
      <c r="GE702" s="55"/>
      <c r="GF702" s="55"/>
      <c r="GG702" s="55"/>
      <c r="GH702" s="55"/>
      <c r="GI702" s="55"/>
      <c r="GJ702" s="55"/>
      <c r="GK702" s="55"/>
      <c r="GL702" s="55"/>
      <c r="GM702" s="55"/>
      <c r="GN702" s="55"/>
      <c r="GO702" s="55"/>
      <c r="GP702" s="55"/>
      <c r="GQ702" s="55"/>
      <c r="GR702" s="55"/>
      <c r="GS702" s="55"/>
      <c r="GT702" s="55"/>
      <c r="GU702" s="55"/>
      <c r="GV702" s="55"/>
      <c r="GW702" s="55"/>
      <c r="GX702" s="55"/>
      <c r="GY702" s="55"/>
      <c r="GZ702" s="55"/>
      <c r="HA702" s="55"/>
      <c r="HB702" s="55"/>
      <c r="HC702" s="55"/>
      <c r="HD702" s="55"/>
      <c r="HE702" s="55"/>
      <c r="HF702" s="55"/>
      <c r="HG702" s="55"/>
      <c r="HH702" s="55"/>
      <c r="HI702" s="55"/>
      <c r="HJ702" s="55"/>
      <c r="HK702" s="55"/>
      <c r="HL702" s="55"/>
      <c r="HM702" s="55"/>
      <c r="HN702" s="55"/>
      <c r="HO702" s="55"/>
      <c r="HP702" s="55"/>
      <c r="HQ702" s="55"/>
      <c r="HR702" s="55"/>
      <c r="HS702" s="55"/>
      <c r="HT702" s="55"/>
      <c r="HU702" s="55"/>
      <c r="HV702" s="55"/>
      <c r="HW702" s="55"/>
      <c r="HX702" s="55"/>
      <c r="HY702" s="55"/>
      <c r="HZ702" s="55"/>
      <c r="IA702" s="55"/>
      <c r="IB702" s="55"/>
      <c r="IC702" s="55"/>
      <c r="ID702" s="55"/>
      <c r="IE702" s="55"/>
      <c r="IF702" s="55"/>
      <c r="IG702" s="55"/>
      <c r="IH702" s="55"/>
      <c r="II702" s="55"/>
      <c r="IJ702" s="55"/>
      <c r="IK702" s="55"/>
      <c r="IL702" s="55"/>
      <c r="IM702" s="55"/>
      <c r="IN702" s="55"/>
      <c r="IO702" s="55"/>
      <c r="IP702" s="55"/>
      <c r="IQ702" s="55"/>
      <c r="IR702" s="55"/>
      <c r="IS702" s="55"/>
      <c r="IT702" s="55"/>
      <c r="IU702" s="55"/>
      <c r="IV702" s="55"/>
      <c r="IW702" s="55"/>
    </row>
    <row r="703" spans="1:257" ht="13.5" customHeight="1">
      <c r="A703" s="54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D703" s="55"/>
      <c r="EE703" s="55"/>
      <c r="EF703" s="55"/>
      <c r="EG703" s="55"/>
      <c r="EH703" s="55"/>
      <c r="EI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K703" s="55"/>
      <c r="FL703" s="55"/>
      <c r="FM703" s="55"/>
      <c r="FN703" s="55"/>
      <c r="FO703" s="55"/>
      <c r="FP703" s="55"/>
      <c r="FQ703" s="55"/>
      <c r="FR703" s="55"/>
      <c r="FS703" s="55"/>
      <c r="FT703" s="55"/>
      <c r="FU703" s="55"/>
      <c r="FV703" s="55"/>
      <c r="FW703" s="55"/>
      <c r="FX703" s="55"/>
      <c r="FY703" s="55"/>
      <c r="FZ703" s="55"/>
      <c r="GA703" s="55"/>
      <c r="GB703" s="55"/>
      <c r="GC703" s="55"/>
      <c r="GD703" s="55"/>
      <c r="GE703" s="55"/>
      <c r="GF703" s="55"/>
      <c r="GG703" s="55"/>
      <c r="GH703" s="55"/>
      <c r="GI703" s="55"/>
      <c r="GJ703" s="55"/>
      <c r="GK703" s="55"/>
      <c r="GL703" s="55"/>
      <c r="GM703" s="55"/>
      <c r="GN703" s="55"/>
      <c r="GO703" s="55"/>
      <c r="GP703" s="55"/>
      <c r="GQ703" s="55"/>
      <c r="GR703" s="55"/>
      <c r="GS703" s="55"/>
      <c r="GT703" s="55"/>
      <c r="GU703" s="55"/>
      <c r="GV703" s="55"/>
      <c r="GW703" s="55"/>
      <c r="GX703" s="55"/>
      <c r="GY703" s="55"/>
      <c r="GZ703" s="55"/>
      <c r="HA703" s="55"/>
      <c r="HB703" s="55"/>
      <c r="HC703" s="55"/>
      <c r="HD703" s="55"/>
      <c r="HE703" s="55"/>
      <c r="HF703" s="55"/>
      <c r="HG703" s="55"/>
      <c r="HH703" s="55"/>
      <c r="HI703" s="55"/>
      <c r="HJ703" s="55"/>
      <c r="HK703" s="55"/>
      <c r="HL703" s="55"/>
      <c r="HM703" s="55"/>
      <c r="HN703" s="55"/>
      <c r="HO703" s="55"/>
      <c r="HP703" s="55"/>
      <c r="HQ703" s="55"/>
      <c r="HR703" s="55"/>
      <c r="HS703" s="55"/>
      <c r="HT703" s="55"/>
      <c r="HU703" s="55"/>
      <c r="HV703" s="55"/>
      <c r="HW703" s="55"/>
      <c r="HX703" s="55"/>
      <c r="HY703" s="55"/>
      <c r="HZ703" s="55"/>
      <c r="IA703" s="55"/>
      <c r="IB703" s="55"/>
      <c r="IC703" s="55"/>
      <c r="ID703" s="55"/>
      <c r="IE703" s="55"/>
      <c r="IF703" s="55"/>
      <c r="IG703" s="55"/>
      <c r="IH703" s="55"/>
      <c r="II703" s="55"/>
      <c r="IJ703" s="55"/>
      <c r="IK703" s="55"/>
      <c r="IL703" s="55"/>
      <c r="IM703" s="55"/>
      <c r="IN703" s="55"/>
      <c r="IO703" s="55"/>
      <c r="IP703" s="55"/>
      <c r="IQ703" s="55"/>
      <c r="IR703" s="55"/>
      <c r="IS703" s="55"/>
      <c r="IT703" s="55"/>
      <c r="IU703" s="55"/>
      <c r="IV703" s="55"/>
      <c r="IW703" s="55"/>
    </row>
    <row r="704" spans="1:257" ht="13.5" customHeight="1">
      <c r="A704" s="54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D704" s="55"/>
      <c r="EE704" s="55"/>
      <c r="EF704" s="55"/>
      <c r="EG704" s="55"/>
      <c r="EH704" s="55"/>
      <c r="EI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K704" s="55"/>
      <c r="FL704" s="55"/>
      <c r="FM704" s="55"/>
      <c r="FN704" s="55"/>
      <c r="FO704" s="55"/>
      <c r="FP704" s="55"/>
      <c r="FQ704" s="55"/>
      <c r="FR704" s="55"/>
      <c r="FS704" s="55"/>
      <c r="FT704" s="55"/>
      <c r="FU704" s="55"/>
      <c r="FV704" s="55"/>
      <c r="FW704" s="55"/>
      <c r="FX704" s="55"/>
      <c r="FY704" s="55"/>
      <c r="FZ704" s="55"/>
      <c r="GA704" s="55"/>
      <c r="GB704" s="55"/>
      <c r="GC704" s="55"/>
      <c r="GD704" s="55"/>
      <c r="GE704" s="55"/>
      <c r="GF704" s="55"/>
      <c r="GG704" s="55"/>
      <c r="GH704" s="55"/>
      <c r="GI704" s="55"/>
      <c r="GJ704" s="55"/>
      <c r="GK704" s="55"/>
      <c r="GL704" s="55"/>
      <c r="GM704" s="55"/>
      <c r="GN704" s="55"/>
      <c r="GO704" s="55"/>
      <c r="GP704" s="55"/>
      <c r="GQ704" s="55"/>
      <c r="GR704" s="55"/>
      <c r="GS704" s="55"/>
      <c r="GT704" s="55"/>
      <c r="GU704" s="55"/>
      <c r="GV704" s="55"/>
      <c r="GW704" s="55"/>
      <c r="GX704" s="55"/>
      <c r="GY704" s="55"/>
      <c r="GZ704" s="55"/>
      <c r="HA704" s="55"/>
      <c r="HB704" s="55"/>
      <c r="HC704" s="55"/>
      <c r="HD704" s="55"/>
      <c r="HE704" s="55"/>
      <c r="HF704" s="55"/>
      <c r="HG704" s="55"/>
      <c r="HH704" s="55"/>
      <c r="HI704" s="55"/>
      <c r="HJ704" s="55"/>
      <c r="HK704" s="55"/>
      <c r="HL704" s="55"/>
      <c r="HM704" s="55"/>
      <c r="HN704" s="55"/>
      <c r="HO704" s="55"/>
      <c r="HP704" s="55"/>
      <c r="HQ704" s="55"/>
      <c r="HR704" s="55"/>
      <c r="HS704" s="55"/>
      <c r="HT704" s="55"/>
      <c r="HU704" s="55"/>
      <c r="HV704" s="55"/>
      <c r="HW704" s="55"/>
      <c r="HX704" s="55"/>
      <c r="HY704" s="55"/>
      <c r="HZ704" s="55"/>
      <c r="IA704" s="55"/>
      <c r="IB704" s="55"/>
      <c r="IC704" s="55"/>
      <c r="ID704" s="55"/>
      <c r="IE704" s="55"/>
      <c r="IF704" s="55"/>
      <c r="IG704" s="55"/>
      <c r="IH704" s="55"/>
      <c r="II704" s="55"/>
      <c r="IJ704" s="55"/>
      <c r="IK704" s="55"/>
      <c r="IL704" s="55"/>
      <c r="IM704" s="55"/>
      <c r="IN704" s="55"/>
      <c r="IO704" s="55"/>
      <c r="IP704" s="55"/>
      <c r="IQ704" s="55"/>
      <c r="IR704" s="55"/>
      <c r="IS704" s="55"/>
      <c r="IT704" s="55"/>
      <c r="IU704" s="55"/>
      <c r="IV704" s="55"/>
      <c r="IW704" s="55"/>
    </row>
    <row r="705" spans="1:257" ht="13.5" customHeight="1">
      <c r="A705" s="54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D705" s="55"/>
      <c r="EE705" s="55"/>
      <c r="EF705" s="55"/>
      <c r="EG705" s="55"/>
      <c r="EH705" s="55"/>
      <c r="EI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K705" s="55"/>
      <c r="FL705" s="55"/>
      <c r="FM705" s="55"/>
      <c r="FN705" s="55"/>
      <c r="FO705" s="55"/>
      <c r="FP705" s="55"/>
      <c r="FQ705" s="55"/>
      <c r="FR705" s="55"/>
      <c r="FS705" s="55"/>
      <c r="FT705" s="55"/>
      <c r="FU705" s="55"/>
      <c r="FV705" s="55"/>
      <c r="FW705" s="55"/>
      <c r="FX705" s="55"/>
      <c r="FY705" s="55"/>
      <c r="FZ705" s="55"/>
      <c r="GA705" s="55"/>
      <c r="GB705" s="55"/>
      <c r="GC705" s="55"/>
      <c r="GD705" s="55"/>
      <c r="GE705" s="55"/>
      <c r="GF705" s="55"/>
      <c r="GG705" s="55"/>
      <c r="GH705" s="55"/>
      <c r="GI705" s="55"/>
      <c r="GJ705" s="55"/>
      <c r="GK705" s="55"/>
      <c r="GL705" s="55"/>
      <c r="GM705" s="55"/>
      <c r="GN705" s="55"/>
      <c r="GO705" s="55"/>
      <c r="GP705" s="55"/>
      <c r="GQ705" s="55"/>
      <c r="GR705" s="55"/>
      <c r="GS705" s="55"/>
      <c r="GT705" s="55"/>
      <c r="GU705" s="55"/>
      <c r="GV705" s="55"/>
      <c r="GW705" s="55"/>
      <c r="GX705" s="55"/>
      <c r="GY705" s="55"/>
      <c r="GZ705" s="55"/>
      <c r="HA705" s="55"/>
      <c r="HB705" s="55"/>
      <c r="HC705" s="55"/>
      <c r="HD705" s="55"/>
      <c r="HE705" s="55"/>
      <c r="HF705" s="55"/>
      <c r="HG705" s="55"/>
      <c r="HH705" s="55"/>
      <c r="HI705" s="55"/>
      <c r="HJ705" s="55"/>
      <c r="HK705" s="55"/>
      <c r="HL705" s="55"/>
      <c r="HM705" s="55"/>
      <c r="HN705" s="55"/>
      <c r="HO705" s="55"/>
      <c r="HP705" s="55"/>
      <c r="HQ705" s="55"/>
      <c r="HR705" s="55"/>
      <c r="HS705" s="55"/>
      <c r="HT705" s="55"/>
      <c r="HU705" s="55"/>
      <c r="HV705" s="55"/>
      <c r="HW705" s="55"/>
      <c r="HX705" s="55"/>
      <c r="HY705" s="55"/>
      <c r="HZ705" s="55"/>
      <c r="IA705" s="55"/>
      <c r="IB705" s="55"/>
      <c r="IC705" s="55"/>
      <c r="ID705" s="55"/>
      <c r="IE705" s="55"/>
      <c r="IF705" s="55"/>
      <c r="IG705" s="55"/>
      <c r="IH705" s="55"/>
      <c r="II705" s="55"/>
      <c r="IJ705" s="55"/>
      <c r="IK705" s="55"/>
      <c r="IL705" s="55"/>
      <c r="IM705" s="55"/>
      <c r="IN705" s="55"/>
      <c r="IO705" s="55"/>
      <c r="IP705" s="55"/>
      <c r="IQ705" s="55"/>
      <c r="IR705" s="55"/>
      <c r="IS705" s="55"/>
      <c r="IT705" s="55"/>
      <c r="IU705" s="55"/>
      <c r="IV705" s="55"/>
      <c r="IW705" s="55"/>
    </row>
    <row r="706" spans="1:257" ht="13.5" customHeight="1">
      <c r="A706" s="54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D706" s="55"/>
      <c r="EE706" s="55"/>
      <c r="EF706" s="55"/>
      <c r="EG706" s="55"/>
      <c r="EH706" s="55"/>
      <c r="EI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K706" s="55"/>
      <c r="FL706" s="55"/>
      <c r="FM706" s="55"/>
      <c r="FN706" s="55"/>
      <c r="FO706" s="55"/>
      <c r="FP706" s="55"/>
      <c r="FQ706" s="55"/>
      <c r="FR706" s="55"/>
      <c r="FS706" s="55"/>
      <c r="FT706" s="55"/>
      <c r="FU706" s="55"/>
      <c r="FV706" s="55"/>
      <c r="FW706" s="55"/>
      <c r="FX706" s="55"/>
      <c r="FY706" s="55"/>
      <c r="FZ706" s="55"/>
      <c r="GA706" s="55"/>
      <c r="GB706" s="55"/>
      <c r="GC706" s="55"/>
      <c r="GD706" s="55"/>
      <c r="GE706" s="55"/>
      <c r="GF706" s="55"/>
      <c r="GG706" s="55"/>
      <c r="GH706" s="55"/>
      <c r="GI706" s="55"/>
      <c r="GJ706" s="55"/>
      <c r="GK706" s="55"/>
      <c r="GL706" s="55"/>
      <c r="GM706" s="55"/>
      <c r="GN706" s="55"/>
      <c r="GO706" s="55"/>
      <c r="GP706" s="55"/>
      <c r="GQ706" s="55"/>
      <c r="GR706" s="55"/>
      <c r="GS706" s="55"/>
      <c r="GT706" s="55"/>
      <c r="GU706" s="55"/>
      <c r="GV706" s="55"/>
      <c r="GW706" s="55"/>
      <c r="GX706" s="55"/>
      <c r="GY706" s="55"/>
      <c r="GZ706" s="55"/>
      <c r="HA706" s="55"/>
      <c r="HB706" s="55"/>
      <c r="HC706" s="55"/>
      <c r="HD706" s="55"/>
      <c r="HE706" s="55"/>
      <c r="HF706" s="55"/>
      <c r="HG706" s="55"/>
      <c r="HH706" s="55"/>
      <c r="HI706" s="55"/>
      <c r="HJ706" s="55"/>
      <c r="HK706" s="55"/>
      <c r="HL706" s="55"/>
      <c r="HM706" s="55"/>
      <c r="HN706" s="55"/>
      <c r="HO706" s="55"/>
      <c r="HP706" s="55"/>
      <c r="HQ706" s="55"/>
      <c r="HR706" s="55"/>
      <c r="HS706" s="55"/>
      <c r="HT706" s="55"/>
      <c r="HU706" s="55"/>
      <c r="HV706" s="55"/>
      <c r="HW706" s="55"/>
      <c r="HX706" s="55"/>
      <c r="HY706" s="55"/>
      <c r="HZ706" s="55"/>
      <c r="IA706" s="55"/>
      <c r="IB706" s="55"/>
      <c r="IC706" s="55"/>
      <c r="ID706" s="55"/>
      <c r="IE706" s="55"/>
      <c r="IF706" s="55"/>
      <c r="IG706" s="55"/>
      <c r="IH706" s="55"/>
      <c r="II706" s="55"/>
      <c r="IJ706" s="55"/>
      <c r="IK706" s="55"/>
      <c r="IL706" s="55"/>
      <c r="IM706" s="55"/>
      <c r="IN706" s="55"/>
      <c r="IO706" s="55"/>
      <c r="IP706" s="55"/>
      <c r="IQ706" s="55"/>
      <c r="IR706" s="55"/>
      <c r="IS706" s="55"/>
      <c r="IT706" s="55"/>
      <c r="IU706" s="55"/>
      <c r="IV706" s="55"/>
      <c r="IW706" s="55"/>
    </row>
    <row r="707" spans="1:257" ht="13.5" customHeight="1">
      <c r="A707" s="54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D707" s="55"/>
      <c r="EE707" s="55"/>
      <c r="EF707" s="55"/>
      <c r="EG707" s="55"/>
      <c r="EH707" s="55"/>
      <c r="EI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K707" s="55"/>
      <c r="FL707" s="55"/>
      <c r="FM707" s="55"/>
      <c r="FN707" s="55"/>
      <c r="FO707" s="55"/>
      <c r="FP707" s="55"/>
      <c r="FQ707" s="55"/>
      <c r="FR707" s="55"/>
      <c r="FS707" s="55"/>
      <c r="FT707" s="55"/>
      <c r="FU707" s="55"/>
      <c r="FV707" s="55"/>
      <c r="FW707" s="55"/>
      <c r="FX707" s="55"/>
      <c r="FY707" s="55"/>
      <c r="FZ707" s="55"/>
      <c r="GA707" s="55"/>
      <c r="GB707" s="55"/>
      <c r="GC707" s="55"/>
      <c r="GD707" s="55"/>
      <c r="GE707" s="55"/>
      <c r="GF707" s="55"/>
      <c r="GG707" s="55"/>
      <c r="GH707" s="55"/>
      <c r="GI707" s="55"/>
      <c r="GJ707" s="55"/>
      <c r="GK707" s="55"/>
      <c r="GL707" s="55"/>
      <c r="GM707" s="55"/>
      <c r="GN707" s="55"/>
      <c r="GO707" s="55"/>
      <c r="GP707" s="55"/>
      <c r="GQ707" s="55"/>
      <c r="GR707" s="55"/>
      <c r="GS707" s="55"/>
      <c r="GT707" s="55"/>
      <c r="GU707" s="55"/>
      <c r="GV707" s="55"/>
      <c r="GW707" s="55"/>
      <c r="GX707" s="55"/>
      <c r="GY707" s="55"/>
      <c r="GZ707" s="55"/>
      <c r="HA707" s="55"/>
      <c r="HB707" s="55"/>
      <c r="HC707" s="55"/>
      <c r="HD707" s="55"/>
      <c r="HE707" s="55"/>
      <c r="HF707" s="55"/>
      <c r="HG707" s="55"/>
      <c r="HH707" s="55"/>
      <c r="HI707" s="55"/>
      <c r="HJ707" s="55"/>
      <c r="HK707" s="55"/>
      <c r="HL707" s="55"/>
      <c r="HM707" s="55"/>
      <c r="HN707" s="55"/>
      <c r="HO707" s="55"/>
      <c r="HP707" s="55"/>
      <c r="HQ707" s="55"/>
      <c r="HR707" s="55"/>
      <c r="HS707" s="55"/>
      <c r="HT707" s="55"/>
      <c r="HU707" s="55"/>
      <c r="HV707" s="55"/>
      <c r="HW707" s="55"/>
      <c r="HX707" s="55"/>
      <c r="HY707" s="55"/>
      <c r="HZ707" s="55"/>
      <c r="IA707" s="55"/>
      <c r="IB707" s="55"/>
      <c r="IC707" s="55"/>
      <c r="ID707" s="55"/>
      <c r="IE707" s="55"/>
      <c r="IF707" s="55"/>
      <c r="IG707" s="55"/>
      <c r="IH707" s="55"/>
      <c r="II707" s="55"/>
      <c r="IJ707" s="55"/>
      <c r="IK707" s="55"/>
      <c r="IL707" s="55"/>
      <c r="IM707" s="55"/>
      <c r="IN707" s="55"/>
      <c r="IO707" s="55"/>
      <c r="IP707" s="55"/>
      <c r="IQ707" s="55"/>
      <c r="IR707" s="55"/>
      <c r="IS707" s="55"/>
      <c r="IT707" s="55"/>
      <c r="IU707" s="55"/>
      <c r="IV707" s="55"/>
      <c r="IW707" s="55"/>
    </row>
    <row r="708" spans="1:257" ht="13.5" customHeight="1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D708" s="55"/>
      <c r="EE708" s="55"/>
      <c r="EF708" s="55"/>
      <c r="EG708" s="55"/>
      <c r="EH708" s="55"/>
      <c r="EI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K708" s="55"/>
      <c r="FL708" s="55"/>
      <c r="FM708" s="55"/>
      <c r="FN708" s="55"/>
      <c r="FO708" s="55"/>
      <c r="FP708" s="55"/>
      <c r="FQ708" s="55"/>
      <c r="FR708" s="55"/>
      <c r="FS708" s="55"/>
      <c r="FT708" s="55"/>
      <c r="FU708" s="55"/>
      <c r="FV708" s="55"/>
      <c r="FW708" s="55"/>
      <c r="FX708" s="55"/>
      <c r="FY708" s="55"/>
      <c r="FZ708" s="55"/>
      <c r="GA708" s="55"/>
      <c r="GB708" s="55"/>
      <c r="GC708" s="55"/>
      <c r="GD708" s="55"/>
      <c r="GE708" s="55"/>
      <c r="GF708" s="55"/>
      <c r="GG708" s="55"/>
      <c r="GH708" s="55"/>
      <c r="GI708" s="55"/>
      <c r="GJ708" s="55"/>
      <c r="GK708" s="55"/>
      <c r="GL708" s="55"/>
      <c r="GM708" s="55"/>
      <c r="GN708" s="55"/>
      <c r="GO708" s="55"/>
      <c r="GP708" s="55"/>
      <c r="GQ708" s="55"/>
      <c r="GR708" s="55"/>
      <c r="GS708" s="55"/>
      <c r="GT708" s="55"/>
      <c r="GU708" s="55"/>
      <c r="GV708" s="55"/>
      <c r="GW708" s="55"/>
      <c r="GX708" s="55"/>
      <c r="GY708" s="55"/>
      <c r="GZ708" s="55"/>
      <c r="HA708" s="55"/>
      <c r="HB708" s="55"/>
      <c r="HC708" s="55"/>
      <c r="HD708" s="55"/>
      <c r="HE708" s="55"/>
      <c r="HF708" s="55"/>
      <c r="HG708" s="55"/>
      <c r="HH708" s="55"/>
      <c r="HI708" s="55"/>
      <c r="HJ708" s="55"/>
      <c r="HK708" s="55"/>
      <c r="HL708" s="55"/>
      <c r="HM708" s="55"/>
      <c r="HN708" s="55"/>
      <c r="HO708" s="55"/>
      <c r="HP708" s="55"/>
      <c r="HQ708" s="55"/>
      <c r="HR708" s="55"/>
      <c r="HS708" s="55"/>
      <c r="HT708" s="55"/>
      <c r="HU708" s="55"/>
      <c r="HV708" s="55"/>
      <c r="HW708" s="55"/>
      <c r="HX708" s="55"/>
      <c r="HY708" s="55"/>
      <c r="HZ708" s="55"/>
      <c r="IA708" s="55"/>
      <c r="IB708" s="55"/>
      <c r="IC708" s="55"/>
      <c r="ID708" s="55"/>
      <c r="IE708" s="55"/>
      <c r="IF708" s="55"/>
      <c r="IG708" s="55"/>
      <c r="IH708" s="55"/>
      <c r="II708" s="55"/>
      <c r="IJ708" s="55"/>
      <c r="IK708" s="55"/>
      <c r="IL708" s="55"/>
      <c r="IM708" s="55"/>
      <c r="IN708" s="55"/>
      <c r="IO708" s="55"/>
      <c r="IP708" s="55"/>
      <c r="IQ708" s="55"/>
      <c r="IR708" s="55"/>
      <c r="IS708" s="55"/>
      <c r="IT708" s="55"/>
      <c r="IU708" s="55"/>
      <c r="IV708" s="55"/>
      <c r="IW708" s="55"/>
    </row>
    <row r="709" spans="1:257" ht="13.5" customHeight="1">
      <c r="A709" s="54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D709" s="55"/>
      <c r="EE709" s="55"/>
      <c r="EF709" s="55"/>
      <c r="EG709" s="55"/>
      <c r="EH709" s="55"/>
      <c r="EI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K709" s="55"/>
      <c r="FL709" s="55"/>
      <c r="FM709" s="55"/>
      <c r="FN709" s="55"/>
      <c r="FO709" s="55"/>
      <c r="FP709" s="55"/>
      <c r="FQ709" s="55"/>
      <c r="FR709" s="55"/>
      <c r="FS709" s="55"/>
      <c r="FT709" s="55"/>
      <c r="FU709" s="55"/>
      <c r="FV709" s="55"/>
      <c r="FW709" s="55"/>
      <c r="FX709" s="55"/>
      <c r="FY709" s="55"/>
      <c r="FZ709" s="55"/>
      <c r="GA709" s="55"/>
      <c r="GB709" s="55"/>
      <c r="GC709" s="55"/>
      <c r="GD709" s="55"/>
      <c r="GE709" s="55"/>
      <c r="GF709" s="55"/>
      <c r="GG709" s="55"/>
      <c r="GH709" s="55"/>
      <c r="GI709" s="55"/>
      <c r="GJ709" s="55"/>
      <c r="GK709" s="55"/>
      <c r="GL709" s="55"/>
      <c r="GM709" s="55"/>
      <c r="GN709" s="55"/>
      <c r="GO709" s="55"/>
      <c r="GP709" s="55"/>
      <c r="GQ709" s="55"/>
      <c r="GR709" s="55"/>
      <c r="GS709" s="55"/>
      <c r="GT709" s="55"/>
      <c r="GU709" s="55"/>
      <c r="GV709" s="55"/>
      <c r="GW709" s="55"/>
      <c r="GX709" s="55"/>
      <c r="GY709" s="55"/>
      <c r="GZ709" s="55"/>
      <c r="HA709" s="55"/>
      <c r="HB709" s="55"/>
      <c r="HC709" s="55"/>
      <c r="HD709" s="55"/>
      <c r="HE709" s="55"/>
      <c r="HF709" s="55"/>
      <c r="HG709" s="55"/>
      <c r="HH709" s="55"/>
      <c r="HI709" s="55"/>
      <c r="HJ709" s="55"/>
      <c r="HK709" s="55"/>
      <c r="HL709" s="55"/>
      <c r="HM709" s="55"/>
      <c r="HN709" s="55"/>
      <c r="HO709" s="55"/>
      <c r="HP709" s="55"/>
      <c r="HQ709" s="55"/>
      <c r="HR709" s="55"/>
      <c r="HS709" s="55"/>
      <c r="HT709" s="55"/>
      <c r="HU709" s="55"/>
      <c r="HV709" s="55"/>
      <c r="HW709" s="55"/>
      <c r="HX709" s="55"/>
      <c r="HY709" s="55"/>
      <c r="HZ709" s="55"/>
      <c r="IA709" s="55"/>
      <c r="IB709" s="55"/>
      <c r="IC709" s="55"/>
      <c r="ID709" s="55"/>
      <c r="IE709" s="55"/>
      <c r="IF709" s="55"/>
      <c r="IG709" s="55"/>
      <c r="IH709" s="55"/>
      <c r="II709" s="55"/>
      <c r="IJ709" s="55"/>
      <c r="IK709" s="55"/>
      <c r="IL709" s="55"/>
      <c r="IM709" s="55"/>
      <c r="IN709" s="55"/>
      <c r="IO709" s="55"/>
      <c r="IP709" s="55"/>
      <c r="IQ709" s="55"/>
      <c r="IR709" s="55"/>
      <c r="IS709" s="55"/>
      <c r="IT709" s="55"/>
      <c r="IU709" s="55"/>
      <c r="IV709" s="55"/>
      <c r="IW709" s="55"/>
    </row>
    <row r="710" spans="1:257" ht="13.5" customHeight="1">
      <c r="A710" s="54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D710" s="55"/>
      <c r="EE710" s="55"/>
      <c r="EF710" s="55"/>
      <c r="EG710" s="55"/>
      <c r="EH710" s="55"/>
      <c r="EI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K710" s="55"/>
      <c r="FL710" s="55"/>
      <c r="FM710" s="55"/>
      <c r="FN710" s="55"/>
      <c r="FO710" s="55"/>
      <c r="FP710" s="55"/>
      <c r="FQ710" s="55"/>
      <c r="FR710" s="55"/>
      <c r="FS710" s="55"/>
      <c r="FT710" s="55"/>
      <c r="FU710" s="55"/>
      <c r="FV710" s="55"/>
      <c r="FW710" s="55"/>
      <c r="FX710" s="55"/>
      <c r="FY710" s="55"/>
      <c r="FZ710" s="55"/>
      <c r="GA710" s="55"/>
      <c r="GB710" s="55"/>
      <c r="GC710" s="55"/>
      <c r="GD710" s="55"/>
      <c r="GE710" s="55"/>
      <c r="GF710" s="55"/>
      <c r="GG710" s="55"/>
      <c r="GH710" s="55"/>
      <c r="GI710" s="55"/>
      <c r="GJ710" s="55"/>
      <c r="GK710" s="55"/>
      <c r="GL710" s="55"/>
      <c r="GM710" s="55"/>
      <c r="GN710" s="55"/>
      <c r="GO710" s="55"/>
      <c r="GP710" s="55"/>
      <c r="GQ710" s="55"/>
      <c r="GR710" s="55"/>
      <c r="GS710" s="55"/>
      <c r="GT710" s="55"/>
      <c r="GU710" s="55"/>
      <c r="GV710" s="55"/>
      <c r="GW710" s="55"/>
      <c r="GX710" s="55"/>
      <c r="GY710" s="55"/>
      <c r="GZ710" s="55"/>
      <c r="HA710" s="55"/>
      <c r="HB710" s="55"/>
      <c r="HC710" s="55"/>
      <c r="HD710" s="55"/>
      <c r="HE710" s="55"/>
      <c r="HF710" s="55"/>
      <c r="HG710" s="55"/>
      <c r="HH710" s="55"/>
      <c r="HI710" s="55"/>
      <c r="HJ710" s="55"/>
      <c r="HK710" s="55"/>
      <c r="HL710" s="55"/>
      <c r="HM710" s="55"/>
      <c r="HN710" s="55"/>
      <c r="HO710" s="55"/>
      <c r="HP710" s="55"/>
      <c r="HQ710" s="55"/>
      <c r="HR710" s="55"/>
      <c r="HS710" s="55"/>
      <c r="HT710" s="55"/>
      <c r="HU710" s="55"/>
      <c r="HV710" s="55"/>
      <c r="HW710" s="55"/>
      <c r="HX710" s="55"/>
      <c r="HY710" s="55"/>
      <c r="HZ710" s="55"/>
      <c r="IA710" s="55"/>
      <c r="IB710" s="55"/>
      <c r="IC710" s="55"/>
      <c r="ID710" s="55"/>
      <c r="IE710" s="55"/>
      <c r="IF710" s="55"/>
      <c r="IG710" s="55"/>
      <c r="IH710" s="55"/>
      <c r="II710" s="55"/>
      <c r="IJ710" s="55"/>
      <c r="IK710" s="55"/>
      <c r="IL710" s="55"/>
      <c r="IM710" s="55"/>
      <c r="IN710" s="55"/>
      <c r="IO710" s="55"/>
      <c r="IP710" s="55"/>
      <c r="IQ710" s="55"/>
      <c r="IR710" s="55"/>
      <c r="IS710" s="55"/>
      <c r="IT710" s="55"/>
      <c r="IU710" s="55"/>
      <c r="IV710" s="55"/>
      <c r="IW710" s="55"/>
    </row>
    <row r="711" spans="1:257" ht="13.5" customHeight="1">
      <c r="A711" s="54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D711" s="55"/>
      <c r="EE711" s="55"/>
      <c r="EF711" s="55"/>
      <c r="EG711" s="55"/>
      <c r="EH711" s="55"/>
      <c r="EI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K711" s="55"/>
      <c r="FL711" s="55"/>
      <c r="FM711" s="55"/>
      <c r="FN711" s="55"/>
      <c r="FO711" s="55"/>
      <c r="FP711" s="55"/>
      <c r="FQ711" s="55"/>
      <c r="FR711" s="55"/>
      <c r="FS711" s="55"/>
      <c r="FT711" s="55"/>
      <c r="FU711" s="55"/>
      <c r="FV711" s="55"/>
      <c r="FW711" s="55"/>
      <c r="FX711" s="55"/>
      <c r="FY711" s="55"/>
      <c r="FZ711" s="55"/>
      <c r="GA711" s="55"/>
      <c r="GB711" s="55"/>
      <c r="GC711" s="55"/>
      <c r="GD711" s="55"/>
      <c r="GE711" s="55"/>
      <c r="GF711" s="55"/>
      <c r="GG711" s="55"/>
      <c r="GH711" s="55"/>
      <c r="GI711" s="55"/>
      <c r="GJ711" s="55"/>
      <c r="GK711" s="55"/>
      <c r="GL711" s="55"/>
      <c r="GM711" s="55"/>
      <c r="GN711" s="55"/>
      <c r="GO711" s="55"/>
      <c r="GP711" s="55"/>
      <c r="GQ711" s="55"/>
      <c r="GR711" s="55"/>
      <c r="GS711" s="55"/>
      <c r="GT711" s="55"/>
      <c r="GU711" s="55"/>
      <c r="GV711" s="55"/>
      <c r="GW711" s="55"/>
      <c r="GX711" s="55"/>
      <c r="GY711" s="55"/>
      <c r="GZ711" s="55"/>
      <c r="HA711" s="55"/>
      <c r="HB711" s="55"/>
      <c r="HC711" s="55"/>
      <c r="HD711" s="55"/>
      <c r="HE711" s="55"/>
      <c r="HF711" s="55"/>
      <c r="HG711" s="55"/>
      <c r="HH711" s="55"/>
      <c r="HI711" s="55"/>
      <c r="HJ711" s="55"/>
      <c r="HK711" s="55"/>
      <c r="HL711" s="55"/>
      <c r="HM711" s="55"/>
      <c r="HN711" s="55"/>
      <c r="HO711" s="55"/>
      <c r="HP711" s="55"/>
      <c r="HQ711" s="55"/>
      <c r="HR711" s="55"/>
      <c r="HS711" s="55"/>
      <c r="HT711" s="55"/>
      <c r="HU711" s="55"/>
      <c r="HV711" s="55"/>
      <c r="HW711" s="55"/>
      <c r="HX711" s="55"/>
      <c r="HY711" s="55"/>
      <c r="HZ711" s="55"/>
      <c r="IA711" s="55"/>
      <c r="IB711" s="55"/>
      <c r="IC711" s="55"/>
      <c r="ID711" s="55"/>
      <c r="IE711" s="55"/>
      <c r="IF711" s="55"/>
      <c r="IG711" s="55"/>
      <c r="IH711" s="55"/>
      <c r="II711" s="55"/>
      <c r="IJ711" s="55"/>
      <c r="IK711" s="55"/>
      <c r="IL711" s="55"/>
      <c r="IM711" s="55"/>
      <c r="IN711" s="55"/>
      <c r="IO711" s="55"/>
      <c r="IP711" s="55"/>
      <c r="IQ711" s="55"/>
      <c r="IR711" s="55"/>
      <c r="IS711" s="55"/>
      <c r="IT711" s="55"/>
      <c r="IU711" s="55"/>
      <c r="IV711" s="55"/>
      <c r="IW711" s="55"/>
    </row>
    <row r="712" spans="1:257" ht="13.5" customHeight="1">
      <c r="A712" s="54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D712" s="55"/>
      <c r="EE712" s="55"/>
      <c r="EF712" s="55"/>
      <c r="EG712" s="55"/>
      <c r="EH712" s="55"/>
      <c r="EI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K712" s="55"/>
      <c r="FL712" s="55"/>
      <c r="FM712" s="55"/>
      <c r="FN712" s="55"/>
      <c r="FO712" s="55"/>
      <c r="FP712" s="55"/>
      <c r="FQ712" s="55"/>
      <c r="FR712" s="55"/>
      <c r="FS712" s="55"/>
      <c r="FT712" s="55"/>
      <c r="FU712" s="55"/>
      <c r="FV712" s="55"/>
      <c r="FW712" s="55"/>
      <c r="FX712" s="55"/>
      <c r="FY712" s="55"/>
      <c r="FZ712" s="55"/>
      <c r="GA712" s="55"/>
      <c r="GB712" s="55"/>
      <c r="GC712" s="55"/>
      <c r="GD712" s="55"/>
      <c r="GE712" s="55"/>
      <c r="GF712" s="55"/>
      <c r="GG712" s="55"/>
      <c r="GH712" s="55"/>
      <c r="GI712" s="55"/>
      <c r="GJ712" s="55"/>
      <c r="GK712" s="55"/>
      <c r="GL712" s="55"/>
      <c r="GM712" s="55"/>
      <c r="GN712" s="55"/>
      <c r="GO712" s="55"/>
      <c r="GP712" s="55"/>
      <c r="GQ712" s="55"/>
      <c r="GR712" s="55"/>
      <c r="GS712" s="55"/>
      <c r="GT712" s="55"/>
      <c r="GU712" s="55"/>
      <c r="GV712" s="55"/>
      <c r="GW712" s="55"/>
      <c r="GX712" s="55"/>
      <c r="GY712" s="55"/>
      <c r="GZ712" s="55"/>
      <c r="HA712" s="55"/>
      <c r="HB712" s="55"/>
      <c r="HC712" s="55"/>
      <c r="HD712" s="55"/>
      <c r="HE712" s="55"/>
      <c r="HF712" s="55"/>
      <c r="HG712" s="55"/>
      <c r="HH712" s="55"/>
      <c r="HI712" s="55"/>
      <c r="HJ712" s="55"/>
      <c r="HK712" s="55"/>
      <c r="HL712" s="55"/>
      <c r="HM712" s="55"/>
      <c r="HN712" s="55"/>
      <c r="HO712" s="55"/>
      <c r="HP712" s="55"/>
      <c r="HQ712" s="55"/>
      <c r="HR712" s="55"/>
      <c r="HS712" s="55"/>
      <c r="HT712" s="55"/>
      <c r="HU712" s="55"/>
      <c r="HV712" s="55"/>
      <c r="HW712" s="55"/>
      <c r="HX712" s="55"/>
      <c r="HY712" s="55"/>
      <c r="HZ712" s="55"/>
      <c r="IA712" s="55"/>
      <c r="IB712" s="55"/>
      <c r="IC712" s="55"/>
      <c r="ID712" s="55"/>
      <c r="IE712" s="55"/>
      <c r="IF712" s="55"/>
      <c r="IG712" s="55"/>
      <c r="IH712" s="55"/>
      <c r="II712" s="55"/>
      <c r="IJ712" s="55"/>
      <c r="IK712" s="55"/>
      <c r="IL712" s="55"/>
      <c r="IM712" s="55"/>
      <c r="IN712" s="55"/>
      <c r="IO712" s="55"/>
      <c r="IP712" s="55"/>
      <c r="IQ712" s="55"/>
      <c r="IR712" s="55"/>
      <c r="IS712" s="55"/>
      <c r="IT712" s="55"/>
      <c r="IU712" s="55"/>
      <c r="IV712" s="55"/>
      <c r="IW712" s="55"/>
    </row>
    <row r="713" spans="1:257" ht="13.5" customHeight="1">
      <c r="A713" s="54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D713" s="55"/>
      <c r="EE713" s="55"/>
      <c r="EF713" s="55"/>
      <c r="EG713" s="55"/>
      <c r="EH713" s="55"/>
      <c r="EI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K713" s="55"/>
      <c r="FL713" s="55"/>
      <c r="FM713" s="55"/>
      <c r="FN713" s="55"/>
      <c r="FO713" s="55"/>
      <c r="FP713" s="55"/>
      <c r="FQ713" s="55"/>
      <c r="FR713" s="55"/>
      <c r="FS713" s="55"/>
      <c r="FT713" s="55"/>
      <c r="FU713" s="55"/>
      <c r="FV713" s="55"/>
      <c r="FW713" s="55"/>
      <c r="FX713" s="55"/>
      <c r="FY713" s="55"/>
      <c r="FZ713" s="55"/>
      <c r="GA713" s="55"/>
      <c r="GB713" s="55"/>
      <c r="GC713" s="55"/>
      <c r="GD713" s="55"/>
      <c r="GE713" s="55"/>
      <c r="GF713" s="55"/>
      <c r="GG713" s="55"/>
      <c r="GH713" s="55"/>
      <c r="GI713" s="55"/>
      <c r="GJ713" s="55"/>
      <c r="GK713" s="55"/>
      <c r="GL713" s="55"/>
      <c r="GM713" s="55"/>
      <c r="GN713" s="55"/>
      <c r="GO713" s="55"/>
      <c r="GP713" s="55"/>
      <c r="GQ713" s="55"/>
      <c r="GR713" s="55"/>
      <c r="GS713" s="55"/>
      <c r="GT713" s="55"/>
      <c r="GU713" s="55"/>
      <c r="GV713" s="55"/>
      <c r="GW713" s="55"/>
      <c r="GX713" s="55"/>
      <c r="GY713" s="55"/>
      <c r="GZ713" s="55"/>
      <c r="HA713" s="55"/>
      <c r="HB713" s="55"/>
      <c r="HC713" s="55"/>
      <c r="HD713" s="55"/>
      <c r="HE713" s="55"/>
      <c r="HF713" s="55"/>
      <c r="HG713" s="55"/>
      <c r="HH713" s="55"/>
      <c r="HI713" s="55"/>
      <c r="HJ713" s="55"/>
      <c r="HK713" s="55"/>
      <c r="HL713" s="55"/>
      <c r="HM713" s="55"/>
      <c r="HN713" s="55"/>
      <c r="HO713" s="55"/>
      <c r="HP713" s="55"/>
      <c r="HQ713" s="55"/>
      <c r="HR713" s="55"/>
      <c r="HS713" s="55"/>
      <c r="HT713" s="55"/>
      <c r="HU713" s="55"/>
      <c r="HV713" s="55"/>
      <c r="HW713" s="55"/>
      <c r="HX713" s="55"/>
      <c r="HY713" s="55"/>
      <c r="HZ713" s="55"/>
      <c r="IA713" s="55"/>
      <c r="IB713" s="55"/>
      <c r="IC713" s="55"/>
      <c r="ID713" s="55"/>
      <c r="IE713" s="55"/>
      <c r="IF713" s="55"/>
      <c r="IG713" s="55"/>
      <c r="IH713" s="55"/>
      <c r="II713" s="55"/>
      <c r="IJ713" s="55"/>
      <c r="IK713" s="55"/>
      <c r="IL713" s="55"/>
      <c r="IM713" s="55"/>
      <c r="IN713" s="55"/>
      <c r="IO713" s="55"/>
      <c r="IP713" s="55"/>
      <c r="IQ713" s="55"/>
      <c r="IR713" s="55"/>
      <c r="IS713" s="55"/>
      <c r="IT713" s="55"/>
      <c r="IU713" s="55"/>
      <c r="IV713" s="55"/>
      <c r="IW713" s="55"/>
    </row>
    <row r="714" spans="1:257" ht="13.5" customHeight="1">
      <c r="A714" s="54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D714" s="55"/>
      <c r="EE714" s="55"/>
      <c r="EF714" s="55"/>
      <c r="EG714" s="55"/>
      <c r="EH714" s="55"/>
      <c r="EI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K714" s="55"/>
      <c r="FL714" s="55"/>
      <c r="FM714" s="55"/>
      <c r="FN714" s="55"/>
      <c r="FO714" s="55"/>
      <c r="FP714" s="55"/>
      <c r="FQ714" s="55"/>
      <c r="FR714" s="55"/>
      <c r="FS714" s="55"/>
      <c r="FT714" s="55"/>
      <c r="FU714" s="55"/>
      <c r="FV714" s="55"/>
      <c r="FW714" s="55"/>
      <c r="FX714" s="55"/>
      <c r="FY714" s="55"/>
      <c r="FZ714" s="55"/>
      <c r="GA714" s="55"/>
      <c r="GB714" s="55"/>
      <c r="GC714" s="55"/>
      <c r="GD714" s="55"/>
      <c r="GE714" s="55"/>
      <c r="GF714" s="55"/>
      <c r="GG714" s="55"/>
      <c r="GH714" s="55"/>
      <c r="GI714" s="55"/>
      <c r="GJ714" s="55"/>
      <c r="GK714" s="55"/>
      <c r="GL714" s="55"/>
      <c r="GM714" s="55"/>
      <c r="GN714" s="55"/>
      <c r="GO714" s="55"/>
      <c r="GP714" s="55"/>
      <c r="GQ714" s="55"/>
      <c r="GR714" s="55"/>
      <c r="GS714" s="55"/>
      <c r="GT714" s="55"/>
      <c r="GU714" s="55"/>
      <c r="GV714" s="55"/>
      <c r="GW714" s="55"/>
      <c r="GX714" s="55"/>
      <c r="GY714" s="55"/>
      <c r="GZ714" s="55"/>
      <c r="HA714" s="55"/>
      <c r="HB714" s="55"/>
      <c r="HC714" s="55"/>
      <c r="HD714" s="55"/>
      <c r="HE714" s="55"/>
      <c r="HF714" s="55"/>
      <c r="HG714" s="55"/>
      <c r="HH714" s="55"/>
      <c r="HI714" s="55"/>
      <c r="HJ714" s="55"/>
      <c r="HK714" s="55"/>
      <c r="HL714" s="55"/>
      <c r="HM714" s="55"/>
      <c r="HN714" s="55"/>
      <c r="HO714" s="55"/>
      <c r="HP714" s="55"/>
      <c r="HQ714" s="55"/>
      <c r="HR714" s="55"/>
      <c r="HS714" s="55"/>
      <c r="HT714" s="55"/>
      <c r="HU714" s="55"/>
      <c r="HV714" s="55"/>
      <c r="HW714" s="55"/>
      <c r="HX714" s="55"/>
      <c r="HY714" s="55"/>
      <c r="HZ714" s="55"/>
      <c r="IA714" s="55"/>
      <c r="IB714" s="55"/>
      <c r="IC714" s="55"/>
      <c r="ID714" s="55"/>
      <c r="IE714" s="55"/>
      <c r="IF714" s="55"/>
      <c r="IG714" s="55"/>
      <c r="IH714" s="55"/>
      <c r="II714" s="55"/>
      <c r="IJ714" s="55"/>
      <c r="IK714" s="55"/>
      <c r="IL714" s="55"/>
      <c r="IM714" s="55"/>
      <c r="IN714" s="55"/>
      <c r="IO714" s="55"/>
      <c r="IP714" s="55"/>
      <c r="IQ714" s="55"/>
      <c r="IR714" s="55"/>
      <c r="IS714" s="55"/>
      <c r="IT714" s="55"/>
      <c r="IU714" s="55"/>
      <c r="IV714" s="55"/>
      <c r="IW714" s="55"/>
    </row>
    <row r="715" spans="1:257" ht="13.5" customHeight="1">
      <c r="A715" s="54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D715" s="55"/>
      <c r="EE715" s="55"/>
      <c r="EF715" s="55"/>
      <c r="EG715" s="55"/>
      <c r="EH715" s="55"/>
      <c r="EI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K715" s="55"/>
      <c r="FL715" s="55"/>
      <c r="FM715" s="55"/>
      <c r="FN715" s="55"/>
      <c r="FO715" s="55"/>
      <c r="FP715" s="55"/>
      <c r="FQ715" s="55"/>
      <c r="FR715" s="55"/>
      <c r="FS715" s="55"/>
      <c r="FT715" s="55"/>
      <c r="FU715" s="55"/>
      <c r="FV715" s="55"/>
      <c r="FW715" s="55"/>
      <c r="FX715" s="55"/>
      <c r="FY715" s="55"/>
      <c r="FZ715" s="55"/>
      <c r="GA715" s="55"/>
      <c r="GB715" s="55"/>
      <c r="GC715" s="55"/>
      <c r="GD715" s="55"/>
      <c r="GE715" s="55"/>
      <c r="GF715" s="55"/>
      <c r="GG715" s="55"/>
      <c r="GH715" s="55"/>
      <c r="GI715" s="55"/>
      <c r="GJ715" s="55"/>
      <c r="GK715" s="55"/>
      <c r="GL715" s="55"/>
      <c r="GM715" s="55"/>
      <c r="GN715" s="55"/>
      <c r="GO715" s="55"/>
      <c r="GP715" s="55"/>
      <c r="GQ715" s="55"/>
      <c r="GR715" s="55"/>
      <c r="GS715" s="55"/>
      <c r="GT715" s="55"/>
      <c r="GU715" s="55"/>
      <c r="GV715" s="55"/>
      <c r="GW715" s="55"/>
      <c r="GX715" s="55"/>
      <c r="GY715" s="55"/>
      <c r="GZ715" s="55"/>
      <c r="HA715" s="55"/>
      <c r="HB715" s="55"/>
      <c r="HC715" s="55"/>
      <c r="HD715" s="55"/>
      <c r="HE715" s="55"/>
      <c r="HF715" s="55"/>
      <c r="HG715" s="55"/>
      <c r="HH715" s="55"/>
      <c r="HI715" s="55"/>
      <c r="HJ715" s="55"/>
      <c r="HK715" s="55"/>
      <c r="HL715" s="55"/>
      <c r="HM715" s="55"/>
      <c r="HN715" s="55"/>
      <c r="HO715" s="55"/>
      <c r="HP715" s="55"/>
      <c r="HQ715" s="55"/>
      <c r="HR715" s="55"/>
      <c r="HS715" s="55"/>
      <c r="HT715" s="55"/>
      <c r="HU715" s="55"/>
      <c r="HV715" s="55"/>
      <c r="HW715" s="55"/>
      <c r="HX715" s="55"/>
      <c r="HY715" s="55"/>
      <c r="HZ715" s="55"/>
      <c r="IA715" s="55"/>
      <c r="IB715" s="55"/>
      <c r="IC715" s="55"/>
      <c r="ID715" s="55"/>
      <c r="IE715" s="55"/>
      <c r="IF715" s="55"/>
      <c r="IG715" s="55"/>
      <c r="IH715" s="55"/>
      <c r="II715" s="55"/>
      <c r="IJ715" s="55"/>
      <c r="IK715" s="55"/>
      <c r="IL715" s="55"/>
      <c r="IM715" s="55"/>
      <c r="IN715" s="55"/>
      <c r="IO715" s="55"/>
      <c r="IP715" s="55"/>
      <c r="IQ715" s="55"/>
      <c r="IR715" s="55"/>
      <c r="IS715" s="55"/>
      <c r="IT715" s="55"/>
      <c r="IU715" s="55"/>
      <c r="IV715" s="55"/>
      <c r="IW715" s="55"/>
    </row>
    <row r="716" spans="1:257" ht="13.5" customHeight="1">
      <c r="A716" s="54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D716" s="55"/>
      <c r="EE716" s="55"/>
      <c r="EF716" s="55"/>
      <c r="EG716" s="55"/>
      <c r="EH716" s="55"/>
      <c r="EI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K716" s="55"/>
      <c r="FL716" s="55"/>
      <c r="FM716" s="55"/>
      <c r="FN716" s="55"/>
      <c r="FO716" s="55"/>
      <c r="FP716" s="55"/>
      <c r="FQ716" s="55"/>
      <c r="FR716" s="55"/>
      <c r="FS716" s="55"/>
      <c r="FT716" s="55"/>
      <c r="FU716" s="55"/>
      <c r="FV716" s="55"/>
      <c r="FW716" s="55"/>
      <c r="FX716" s="55"/>
      <c r="FY716" s="55"/>
      <c r="FZ716" s="55"/>
      <c r="GA716" s="55"/>
      <c r="GB716" s="55"/>
      <c r="GC716" s="55"/>
      <c r="GD716" s="55"/>
      <c r="GE716" s="55"/>
      <c r="GF716" s="55"/>
      <c r="GG716" s="55"/>
      <c r="GH716" s="55"/>
      <c r="GI716" s="55"/>
      <c r="GJ716" s="55"/>
      <c r="GK716" s="55"/>
      <c r="GL716" s="55"/>
      <c r="GM716" s="55"/>
      <c r="GN716" s="55"/>
      <c r="GO716" s="55"/>
      <c r="GP716" s="55"/>
      <c r="GQ716" s="55"/>
      <c r="GR716" s="55"/>
      <c r="GS716" s="55"/>
      <c r="GT716" s="55"/>
      <c r="GU716" s="55"/>
      <c r="GV716" s="55"/>
      <c r="GW716" s="55"/>
      <c r="GX716" s="55"/>
      <c r="GY716" s="55"/>
      <c r="GZ716" s="55"/>
      <c r="HA716" s="55"/>
      <c r="HB716" s="55"/>
      <c r="HC716" s="55"/>
      <c r="HD716" s="55"/>
      <c r="HE716" s="55"/>
      <c r="HF716" s="55"/>
      <c r="HG716" s="55"/>
      <c r="HH716" s="55"/>
      <c r="HI716" s="55"/>
      <c r="HJ716" s="55"/>
      <c r="HK716" s="55"/>
      <c r="HL716" s="55"/>
      <c r="HM716" s="55"/>
      <c r="HN716" s="55"/>
      <c r="HO716" s="55"/>
      <c r="HP716" s="55"/>
      <c r="HQ716" s="55"/>
      <c r="HR716" s="55"/>
      <c r="HS716" s="55"/>
      <c r="HT716" s="55"/>
      <c r="HU716" s="55"/>
      <c r="HV716" s="55"/>
      <c r="HW716" s="55"/>
      <c r="HX716" s="55"/>
      <c r="HY716" s="55"/>
      <c r="HZ716" s="55"/>
      <c r="IA716" s="55"/>
      <c r="IB716" s="55"/>
      <c r="IC716" s="55"/>
      <c r="ID716" s="55"/>
      <c r="IE716" s="55"/>
      <c r="IF716" s="55"/>
      <c r="IG716" s="55"/>
      <c r="IH716" s="55"/>
      <c r="II716" s="55"/>
      <c r="IJ716" s="55"/>
      <c r="IK716" s="55"/>
      <c r="IL716" s="55"/>
      <c r="IM716" s="55"/>
      <c r="IN716" s="55"/>
      <c r="IO716" s="55"/>
      <c r="IP716" s="55"/>
      <c r="IQ716" s="55"/>
      <c r="IR716" s="55"/>
      <c r="IS716" s="55"/>
      <c r="IT716" s="55"/>
      <c r="IU716" s="55"/>
      <c r="IV716" s="55"/>
      <c r="IW716" s="55"/>
    </row>
    <row r="717" spans="1:257" ht="13.5" customHeight="1">
      <c r="A717" s="54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D717" s="55"/>
      <c r="EE717" s="55"/>
      <c r="EF717" s="55"/>
      <c r="EG717" s="55"/>
      <c r="EH717" s="55"/>
      <c r="EI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K717" s="55"/>
      <c r="FL717" s="55"/>
      <c r="FM717" s="55"/>
      <c r="FN717" s="55"/>
      <c r="FO717" s="55"/>
      <c r="FP717" s="55"/>
      <c r="FQ717" s="55"/>
      <c r="FR717" s="55"/>
      <c r="FS717" s="55"/>
      <c r="FT717" s="55"/>
      <c r="FU717" s="55"/>
      <c r="FV717" s="55"/>
      <c r="FW717" s="55"/>
      <c r="FX717" s="55"/>
      <c r="FY717" s="55"/>
      <c r="FZ717" s="55"/>
      <c r="GA717" s="55"/>
      <c r="GB717" s="55"/>
      <c r="GC717" s="55"/>
      <c r="GD717" s="55"/>
      <c r="GE717" s="55"/>
      <c r="GF717" s="55"/>
      <c r="GG717" s="55"/>
      <c r="GH717" s="55"/>
      <c r="GI717" s="55"/>
      <c r="GJ717" s="55"/>
      <c r="GK717" s="55"/>
      <c r="GL717" s="55"/>
      <c r="GM717" s="55"/>
      <c r="GN717" s="55"/>
      <c r="GO717" s="55"/>
      <c r="GP717" s="55"/>
      <c r="GQ717" s="55"/>
      <c r="GR717" s="55"/>
      <c r="GS717" s="55"/>
      <c r="GT717" s="55"/>
      <c r="GU717" s="55"/>
      <c r="GV717" s="55"/>
      <c r="GW717" s="55"/>
      <c r="GX717" s="55"/>
      <c r="GY717" s="55"/>
      <c r="GZ717" s="55"/>
      <c r="HA717" s="55"/>
      <c r="HB717" s="55"/>
      <c r="HC717" s="55"/>
      <c r="HD717" s="55"/>
      <c r="HE717" s="55"/>
      <c r="HF717" s="55"/>
      <c r="HG717" s="55"/>
      <c r="HH717" s="55"/>
      <c r="HI717" s="55"/>
      <c r="HJ717" s="55"/>
      <c r="HK717" s="55"/>
      <c r="HL717" s="55"/>
      <c r="HM717" s="55"/>
      <c r="HN717" s="55"/>
      <c r="HO717" s="55"/>
      <c r="HP717" s="55"/>
      <c r="HQ717" s="55"/>
      <c r="HR717" s="55"/>
      <c r="HS717" s="55"/>
      <c r="HT717" s="55"/>
      <c r="HU717" s="55"/>
      <c r="HV717" s="55"/>
      <c r="HW717" s="55"/>
      <c r="HX717" s="55"/>
      <c r="HY717" s="55"/>
      <c r="HZ717" s="55"/>
      <c r="IA717" s="55"/>
      <c r="IB717" s="55"/>
      <c r="IC717" s="55"/>
      <c r="ID717" s="55"/>
      <c r="IE717" s="55"/>
      <c r="IF717" s="55"/>
      <c r="IG717" s="55"/>
      <c r="IH717" s="55"/>
      <c r="II717" s="55"/>
      <c r="IJ717" s="55"/>
      <c r="IK717" s="55"/>
      <c r="IL717" s="55"/>
      <c r="IM717" s="55"/>
      <c r="IN717" s="55"/>
      <c r="IO717" s="55"/>
      <c r="IP717" s="55"/>
      <c r="IQ717" s="55"/>
      <c r="IR717" s="55"/>
      <c r="IS717" s="55"/>
      <c r="IT717" s="55"/>
      <c r="IU717" s="55"/>
      <c r="IV717" s="55"/>
      <c r="IW717" s="55"/>
    </row>
    <row r="718" spans="1:257" ht="13.5" customHeight="1">
      <c r="A718" s="54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D718" s="55"/>
      <c r="EE718" s="55"/>
      <c r="EF718" s="55"/>
      <c r="EG718" s="55"/>
      <c r="EH718" s="55"/>
      <c r="EI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K718" s="55"/>
      <c r="FL718" s="55"/>
      <c r="FM718" s="55"/>
      <c r="FN718" s="55"/>
      <c r="FO718" s="55"/>
      <c r="FP718" s="55"/>
      <c r="FQ718" s="55"/>
      <c r="FR718" s="55"/>
      <c r="FS718" s="55"/>
      <c r="FT718" s="55"/>
      <c r="FU718" s="55"/>
      <c r="FV718" s="55"/>
      <c r="FW718" s="55"/>
      <c r="FX718" s="55"/>
      <c r="FY718" s="55"/>
      <c r="FZ718" s="55"/>
      <c r="GA718" s="55"/>
      <c r="GB718" s="55"/>
      <c r="GC718" s="55"/>
      <c r="GD718" s="55"/>
      <c r="GE718" s="55"/>
      <c r="GF718" s="55"/>
      <c r="GG718" s="55"/>
      <c r="GH718" s="55"/>
      <c r="GI718" s="55"/>
      <c r="GJ718" s="55"/>
      <c r="GK718" s="55"/>
      <c r="GL718" s="55"/>
      <c r="GM718" s="55"/>
      <c r="GN718" s="55"/>
      <c r="GO718" s="55"/>
      <c r="GP718" s="55"/>
      <c r="GQ718" s="55"/>
      <c r="GR718" s="55"/>
      <c r="GS718" s="55"/>
      <c r="GT718" s="55"/>
      <c r="GU718" s="55"/>
      <c r="GV718" s="55"/>
      <c r="GW718" s="55"/>
      <c r="GX718" s="55"/>
      <c r="GY718" s="55"/>
      <c r="GZ718" s="55"/>
      <c r="HA718" s="55"/>
      <c r="HB718" s="55"/>
      <c r="HC718" s="55"/>
      <c r="HD718" s="55"/>
      <c r="HE718" s="55"/>
      <c r="HF718" s="55"/>
      <c r="HG718" s="55"/>
      <c r="HH718" s="55"/>
      <c r="HI718" s="55"/>
      <c r="HJ718" s="55"/>
      <c r="HK718" s="55"/>
      <c r="HL718" s="55"/>
      <c r="HM718" s="55"/>
      <c r="HN718" s="55"/>
      <c r="HO718" s="55"/>
      <c r="HP718" s="55"/>
      <c r="HQ718" s="55"/>
      <c r="HR718" s="55"/>
      <c r="HS718" s="55"/>
      <c r="HT718" s="55"/>
      <c r="HU718" s="55"/>
      <c r="HV718" s="55"/>
      <c r="HW718" s="55"/>
      <c r="HX718" s="55"/>
      <c r="HY718" s="55"/>
      <c r="HZ718" s="55"/>
      <c r="IA718" s="55"/>
      <c r="IB718" s="55"/>
      <c r="IC718" s="55"/>
      <c r="ID718" s="55"/>
      <c r="IE718" s="55"/>
      <c r="IF718" s="55"/>
      <c r="IG718" s="55"/>
      <c r="IH718" s="55"/>
      <c r="II718" s="55"/>
      <c r="IJ718" s="55"/>
      <c r="IK718" s="55"/>
      <c r="IL718" s="55"/>
      <c r="IM718" s="55"/>
      <c r="IN718" s="55"/>
      <c r="IO718" s="55"/>
      <c r="IP718" s="55"/>
      <c r="IQ718" s="55"/>
      <c r="IR718" s="55"/>
      <c r="IS718" s="55"/>
      <c r="IT718" s="55"/>
      <c r="IU718" s="55"/>
      <c r="IV718" s="55"/>
      <c r="IW718" s="55"/>
    </row>
    <row r="719" spans="1:257" ht="13.5" customHeight="1">
      <c r="A719" s="54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D719" s="55"/>
      <c r="EE719" s="55"/>
      <c r="EF719" s="55"/>
      <c r="EG719" s="55"/>
      <c r="EH719" s="55"/>
      <c r="EI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K719" s="55"/>
      <c r="FL719" s="55"/>
      <c r="FM719" s="55"/>
      <c r="FN719" s="55"/>
      <c r="FO719" s="55"/>
      <c r="FP719" s="55"/>
      <c r="FQ719" s="55"/>
      <c r="FR719" s="55"/>
      <c r="FS719" s="55"/>
      <c r="FT719" s="55"/>
      <c r="FU719" s="55"/>
      <c r="FV719" s="55"/>
      <c r="FW719" s="55"/>
      <c r="FX719" s="55"/>
      <c r="FY719" s="55"/>
      <c r="FZ719" s="55"/>
      <c r="GA719" s="55"/>
      <c r="GB719" s="55"/>
      <c r="GC719" s="55"/>
      <c r="GD719" s="55"/>
      <c r="GE719" s="55"/>
      <c r="GF719" s="55"/>
      <c r="GG719" s="55"/>
      <c r="GH719" s="55"/>
      <c r="GI719" s="55"/>
      <c r="GJ719" s="55"/>
      <c r="GK719" s="55"/>
      <c r="GL719" s="55"/>
      <c r="GM719" s="55"/>
      <c r="GN719" s="55"/>
      <c r="GO719" s="55"/>
      <c r="GP719" s="55"/>
      <c r="GQ719" s="55"/>
      <c r="GR719" s="55"/>
      <c r="GS719" s="55"/>
      <c r="GT719" s="55"/>
      <c r="GU719" s="55"/>
      <c r="GV719" s="55"/>
      <c r="GW719" s="55"/>
      <c r="GX719" s="55"/>
      <c r="GY719" s="55"/>
      <c r="GZ719" s="55"/>
      <c r="HA719" s="55"/>
      <c r="HB719" s="55"/>
      <c r="HC719" s="55"/>
      <c r="HD719" s="55"/>
      <c r="HE719" s="55"/>
      <c r="HF719" s="55"/>
      <c r="HG719" s="55"/>
      <c r="HH719" s="55"/>
      <c r="HI719" s="55"/>
      <c r="HJ719" s="55"/>
      <c r="HK719" s="55"/>
      <c r="HL719" s="55"/>
      <c r="HM719" s="55"/>
      <c r="HN719" s="55"/>
      <c r="HO719" s="55"/>
      <c r="HP719" s="55"/>
      <c r="HQ719" s="55"/>
      <c r="HR719" s="55"/>
      <c r="HS719" s="55"/>
      <c r="HT719" s="55"/>
      <c r="HU719" s="55"/>
      <c r="HV719" s="55"/>
      <c r="HW719" s="55"/>
      <c r="HX719" s="55"/>
      <c r="HY719" s="55"/>
      <c r="HZ719" s="55"/>
      <c r="IA719" s="55"/>
      <c r="IB719" s="55"/>
      <c r="IC719" s="55"/>
      <c r="ID719" s="55"/>
      <c r="IE719" s="55"/>
      <c r="IF719" s="55"/>
      <c r="IG719" s="55"/>
      <c r="IH719" s="55"/>
      <c r="II719" s="55"/>
      <c r="IJ719" s="55"/>
      <c r="IK719" s="55"/>
      <c r="IL719" s="55"/>
      <c r="IM719" s="55"/>
      <c r="IN719" s="55"/>
      <c r="IO719" s="55"/>
      <c r="IP719" s="55"/>
      <c r="IQ719" s="55"/>
      <c r="IR719" s="55"/>
      <c r="IS719" s="55"/>
      <c r="IT719" s="55"/>
      <c r="IU719" s="55"/>
      <c r="IV719" s="55"/>
      <c r="IW719" s="55"/>
    </row>
    <row r="720" spans="1:257" ht="13.5" customHeight="1">
      <c r="A720" s="54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D720" s="55"/>
      <c r="EE720" s="55"/>
      <c r="EF720" s="55"/>
      <c r="EG720" s="55"/>
      <c r="EH720" s="55"/>
      <c r="EI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K720" s="55"/>
      <c r="FL720" s="55"/>
      <c r="FM720" s="55"/>
      <c r="FN720" s="55"/>
      <c r="FO720" s="55"/>
      <c r="FP720" s="55"/>
      <c r="FQ720" s="55"/>
      <c r="FR720" s="55"/>
      <c r="FS720" s="55"/>
      <c r="FT720" s="55"/>
      <c r="FU720" s="55"/>
      <c r="FV720" s="55"/>
      <c r="FW720" s="55"/>
      <c r="FX720" s="55"/>
      <c r="FY720" s="55"/>
      <c r="FZ720" s="55"/>
      <c r="GA720" s="55"/>
      <c r="GB720" s="55"/>
      <c r="GC720" s="55"/>
      <c r="GD720" s="55"/>
      <c r="GE720" s="55"/>
      <c r="GF720" s="55"/>
      <c r="GG720" s="55"/>
      <c r="GH720" s="55"/>
      <c r="GI720" s="55"/>
      <c r="GJ720" s="55"/>
      <c r="GK720" s="55"/>
      <c r="GL720" s="55"/>
      <c r="GM720" s="55"/>
      <c r="GN720" s="55"/>
      <c r="GO720" s="55"/>
      <c r="GP720" s="55"/>
      <c r="GQ720" s="55"/>
      <c r="GR720" s="55"/>
      <c r="GS720" s="55"/>
      <c r="GT720" s="55"/>
      <c r="GU720" s="55"/>
      <c r="GV720" s="55"/>
      <c r="GW720" s="55"/>
      <c r="GX720" s="55"/>
      <c r="GY720" s="55"/>
      <c r="GZ720" s="55"/>
      <c r="HA720" s="55"/>
      <c r="HB720" s="55"/>
      <c r="HC720" s="55"/>
      <c r="HD720" s="55"/>
      <c r="HE720" s="55"/>
      <c r="HF720" s="55"/>
      <c r="HG720" s="55"/>
      <c r="HH720" s="55"/>
      <c r="HI720" s="55"/>
      <c r="HJ720" s="55"/>
      <c r="HK720" s="55"/>
      <c r="HL720" s="55"/>
      <c r="HM720" s="55"/>
      <c r="HN720" s="55"/>
      <c r="HO720" s="55"/>
      <c r="HP720" s="55"/>
      <c r="HQ720" s="55"/>
      <c r="HR720" s="55"/>
      <c r="HS720" s="55"/>
      <c r="HT720" s="55"/>
      <c r="HU720" s="55"/>
      <c r="HV720" s="55"/>
      <c r="HW720" s="55"/>
      <c r="HX720" s="55"/>
      <c r="HY720" s="55"/>
      <c r="HZ720" s="55"/>
      <c r="IA720" s="55"/>
      <c r="IB720" s="55"/>
      <c r="IC720" s="55"/>
      <c r="ID720" s="55"/>
      <c r="IE720" s="55"/>
      <c r="IF720" s="55"/>
      <c r="IG720" s="55"/>
      <c r="IH720" s="55"/>
      <c r="II720" s="55"/>
      <c r="IJ720" s="55"/>
      <c r="IK720" s="55"/>
      <c r="IL720" s="55"/>
      <c r="IM720" s="55"/>
      <c r="IN720" s="55"/>
      <c r="IO720" s="55"/>
      <c r="IP720" s="55"/>
      <c r="IQ720" s="55"/>
      <c r="IR720" s="55"/>
      <c r="IS720" s="55"/>
      <c r="IT720" s="55"/>
      <c r="IU720" s="55"/>
      <c r="IV720" s="55"/>
      <c r="IW720" s="55"/>
    </row>
    <row r="721" spans="1:257" ht="13.5" customHeight="1">
      <c r="A721" s="54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D721" s="55"/>
      <c r="EE721" s="55"/>
      <c r="EF721" s="55"/>
      <c r="EG721" s="55"/>
      <c r="EH721" s="55"/>
      <c r="EI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K721" s="55"/>
      <c r="FL721" s="55"/>
      <c r="FM721" s="55"/>
      <c r="FN721" s="55"/>
      <c r="FO721" s="55"/>
      <c r="FP721" s="55"/>
      <c r="FQ721" s="55"/>
      <c r="FR721" s="55"/>
      <c r="FS721" s="55"/>
      <c r="FT721" s="55"/>
      <c r="FU721" s="55"/>
      <c r="FV721" s="55"/>
      <c r="FW721" s="55"/>
      <c r="FX721" s="55"/>
      <c r="FY721" s="55"/>
      <c r="FZ721" s="55"/>
      <c r="GA721" s="55"/>
      <c r="GB721" s="55"/>
      <c r="GC721" s="55"/>
      <c r="GD721" s="55"/>
      <c r="GE721" s="55"/>
      <c r="GF721" s="55"/>
      <c r="GG721" s="55"/>
      <c r="GH721" s="55"/>
      <c r="GI721" s="55"/>
      <c r="GJ721" s="55"/>
      <c r="GK721" s="55"/>
      <c r="GL721" s="55"/>
      <c r="GM721" s="55"/>
      <c r="GN721" s="55"/>
      <c r="GO721" s="55"/>
      <c r="GP721" s="55"/>
      <c r="GQ721" s="55"/>
      <c r="GR721" s="55"/>
      <c r="GS721" s="55"/>
      <c r="GT721" s="55"/>
      <c r="GU721" s="55"/>
      <c r="GV721" s="55"/>
      <c r="GW721" s="55"/>
      <c r="GX721" s="55"/>
      <c r="GY721" s="55"/>
      <c r="GZ721" s="55"/>
      <c r="HA721" s="55"/>
      <c r="HB721" s="55"/>
      <c r="HC721" s="55"/>
      <c r="HD721" s="55"/>
      <c r="HE721" s="55"/>
      <c r="HF721" s="55"/>
      <c r="HG721" s="55"/>
      <c r="HH721" s="55"/>
      <c r="HI721" s="55"/>
      <c r="HJ721" s="55"/>
      <c r="HK721" s="55"/>
      <c r="HL721" s="55"/>
      <c r="HM721" s="55"/>
      <c r="HN721" s="55"/>
      <c r="HO721" s="55"/>
      <c r="HP721" s="55"/>
      <c r="HQ721" s="55"/>
      <c r="HR721" s="55"/>
      <c r="HS721" s="55"/>
      <c r="HT721" s="55"/>
      <c r="HU721" s="55"/>
      <c r="HV721" s="55"/>
      <c r="HW721" s="55"/>
      <c r="HX721" s="55"/>
      <c r="HY721" s="55"/>
      <c r="HZ721" s="55"/>
      <c r="IA721" s="55"/>
      <c r="IB721" s="55"/>
      <c r="IC721" s="55"/>
      <c r="ID721" s="55"/>
      <c r="IE721" s="55"/>
      <c r="IF721" s="55"/>
      <c r="IG721" s="55"/>
      <c r="IH721" s="55"/>
      <c r="II721" s="55"/>
      <c r="IJ721" s="55"/>
      <c r="IK721" s="55"/>
      <c r="IL721" s="55"/>
      <c r="IM721" s="55"/>
      <c r="IN721" s="55"/>
      <c r="IO721" s="55"/>
      <c r="IP721" s="55"/>
      <c r="IQ721" s="55"/>
      <c r="IR721" s="55"/>
      <c r="IS721" s="55"/>
      <c r="IT721" s="55"/>
      <c r="IU721" s="55"/>
      <c r="IV721" s="55"/>
      <c r="IW721" s="55"/>
    </row>
    <row r="722" spans="1:257" ht="13.5" customHeight="1">
      <c r="A722" s="54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D722" s="55"/>
      <c r="EE722" s="55"/>
      <c r="EF722" s="55"/>
      <c r="EG722" s="55"/>
      <c r="EH722" s="55"/>
      <c r="EI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K722" s="55"/>
      <c r="FL722" s="55"/>
      <c r="FM722" s="55"/>
      <c r="FN722" s="55"/>
      <c r="FO722" s="55"/>
      <c r="FP722" s="55"/>
      <c r="FQ722" s="55"/>
      <c r="FR722" s="55"/>
      <c r="FS722" s="55"/>
      <c r="FT722" s="55"/>
      <c r="FU722" s="55"/>
      <c r="FV722" s="55"/>
      <c r="FW722" s="55"/>
      <c r="FX722" s="55"/>
      <c r="FY722" s="55"/>
      <c r="FZ722" s="55"/>
      <c r="GA722" s="55"/>
      <c r="GB722" s="55"/>
      <c r="GC722" s="55"/>
      <c r="GD722" s="55"/>
      <c r="GE722" s="55"/>
      <c r="GF722" s="55"/>
      <c r="GG722" s="55"/>
      <c r="GH722" s="55"/>
      <c r="GI722" s="55"/>
      <c r="GJ722" s="55"/>
      <c r="GK722" s="55"/>
      <c r="GL722" s="55"/>
      <c r="GM722" s="55"/>
      <c r="GN722" s="55"/>
      <c r="GO722" s="55"/>
      <c r="GP722" s="55"/>
      <c r="GQ722" s="55"/>
      <c r="GR722" s="55"/>
      <c r="GS722" s="55"/>
      <c r="GT722" s="55"/>
      <c r="GU722" s="55"/>
      <c r="GV722" s="55"/>
      <c r="GW722" s="55"/>
      <c r="GX722" s="55"/>
      <c r="GY722" s="55"/>
      <c r="GZ722" s="55"/>
      <c r="HA722" s="55"/>
      <c r="HB722" s="55"/>
      <c r="HC722" s="55"/>
      <c r="HD722" s="55"/>
      <c r="HE722" s="55"/>
      <c r="HF722" s="55"/>
      <c r="HG722" s="55"/>
      <c r="HH722" s="55"/>
      <c r="HI722" s="55"/>
      <c r="HJ722" s="55"/>
      <c r="HK722" s="55"/>
      <c r="HL722" s="55"/>
      <c r="HM722" s="55"/>
      <c r="HN722" s="55"/>
      <c r="HO722" s="55"/>
      <c r="HP722" s="55"/>
      <c r="HQ722" s="55"/>
      <c r="HR722" s="55"/>
      <c r="HS722" s="55"/>
      <c r="HT722" s="55"/>
      <c r="HU722" s="55"/>
      <c r="HV722" s="55"/>
      <c r="HW722" s="55"/>
      <c r="HX722" s="55"/>
      <c r="HY722" s="55"/>
      <c r="HZ722" s="55"/>
      <c r="IA722" s="55"/>
      <c r="IB722" s="55"/>
      <c r="IC722" s="55"/>
      <c r="ID722" s="55"/>
      <c r="IE722" s="55"/>
      <c r="IF722" s="55"/>
      <c r="IG722" s="55"/>
      <c r="IH722" s="55"/>
      <c r="II722" s="55"/>
      <c r="IJ722" s="55"/>
      <c r="IK722" s="55"/>
      <c r="IL722" s="55"/>
      <c r="IM722" s="55"/>
      <c r="IN722" s="55"/>
      <c r="IO722" s="55"/>
      <c r="IP722" s="55"/>
      <c r="IQ722" s="55"/>
      <c r="IR722" s="55"/>
      <c r="IS722" s="55"/>
      <c r="IT722" s="55"/>
      <c r="IU722" s="55"/>
      <c r="IV722" s="55"/>
      <c r="IW722" s="55"/>
    </row>
    <row r="723" spans="1:257" ht="13.5" customHeight="1">
      <c r="A723" s="54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D723" s="55"/>
      <c r="EE723" s="55"/>
      <c r="EF723" s="55"/>
      <c r="EG723" s="55"/>
      <c r="EH723" s="55"/>
      <c r="EI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K723" s="55"/>
      <c r="FL723" s="55"/>
      <c r="FM723" s="55"/>
      <c r="FN723" s="55"/>
      <c r="FO723" s="55"/>
      <c r="FP723" s="55"/>
      <c r="FQ723" s="55"/>
      <c r="FR723" s="55"/>
      <c r="FS723" s="55"/>
      <c r="FT723" s="55"/>
      <c r="FU723" s="55"/>
      <c r="FV723" s="55"/>
      <c r="FW723" s="55"/>
      <c r="FX723" s="55"/>
      <c r="FY723" s="55"/>
      <c r="FZ723" s="55"/>
      <c r="GA723" s="55"/>
      <c r="GB723" s="55"/>
      <c r="GC723" s="55"/>
      <c r="GD723" s="55"/>
      <c r="GE723" s="55"/>
      <c r="GF723" s="55"/>
      <c r="GG723" s="55"/>
      <c r="GH723" s="55"/>
      <c r="GI723" s="55"/>
      <c r="GJ723" s="55"/>
      <c r="GK723" s="55"/>
      <c r="GL723" s="55"/>
      <c r="GM723" s="55"/>
      <c r="GN723" s="55"/>
      <c r="GO723" s="55"/>
      <c r="GP723" s="55"/>
      <c r="GQ723" s="55"/>
      <c r="GR723" s="55"/>
      <c r="GS723" s="55"/>
      <c r="GT723" s="55"/>
      <c r="GU723" s="55"/>
      <c r="GV723" s="55"/>
      <c r="GW723" s="55"/>
      <c r="GX723" s="55"/>
      <c r="GY723" s="55"/>
      <c r="GZ723" s="55"/>
      <c r="HA723" s="55"/>
      <c r="HB723" s="55"/>
      <c r="HC723" s="55"/>
      <c r="HD723" s="55"/>
      <c r="HE723" s="55"/>
      <c r="HF723" s="55"/>
      <c r="HG723" s="55"/>
      <c r="HH723" s="55"/>
      <c r="HI723" s="55"/>
      <c r="HJ723" s="55"/>
      <c r="HK723" s="55"/>
      <c r="HL723" s="55"/>
      <c r="HM723" s="55"/>
      <c r="HN723" s="55"/>
      <c r="HO723" s="55"/>
      <c r="HP723" s="55"/>
      <c r="HQ723" s="55"/>
      <c r="HR723" s="55"/>
      <c r="HS723" s="55"/>
      <c r="HT723" s="55"/>
      <c r="HU723" s="55"/>
      <c r="HV723" s="55"/>
      <c r="HW723" s="55"/>
      <c r="HX723" s="55"/>
      <c r="HY723" s="55"/>
      <c r="HZ723" s="55"/>
      <c r="IA723" s="55"/>
      <c r="IB723" s="55"/>
      <c r="IC723" s="55"/>
      <c r="ID723" s="55"/>
      <c r="IE723" s="55"/>
      <c r="IF723" s="55"/>
      <c r="IG723" s="55"/>
      <c r="IH723" s="55"/>
      <c r="II723" s="55"/>
      <c r="IJ723" s="55"/>
      <c r="IK723" s="55"/>
      <c r="IL723" s="55"/>
      <c r="IM723" s="55"/>
      <c r="IN723" s="55"/>
      <c r="IO723" s="55"/>
      <c r="IP723" s="55"/>
      <c r="IQ723" s="55"/>
      <c r="IR723" s="55"/>
      <c r="IS723" s="55"/>
      <c r="IT723" s="55"/>
      <c r="IU723" s="55"/>
      <c r="IV723" s="55"/>
      <c r="IW723" s="55"/>
    </row>
    <row r="724" spans="1:257" ht="13.5" customHeight="1">
      <c r="A724" s="54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D724" s="55"/>
      <c r="EE724" s="55"/>
      <c r="EF724" s="55"/>
      <c r="EG724" s="55"/>
      <c r="EH724" s="55"/>
      <c r="EI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K724" s="55"/>
      <c r="FL724" s="55"/>
      <c r="FM724" s="55"/>
      <c r="FN724" s="55"/>
      <c r="FO724" s="55"/>
      <c r="FP724" s="55"/>
      <c r="FQ724" s="55"/>
      <c r="FR724" s="55"/>
      <c r="FS724" s="55"/>
      <c r="FT724" s="55"/>
      <c r="FU724" s="55"/>
      <c r="FV724" s="55"/>
      <c r="FW724" s="55"/>
      <c r="FX724" s="55"/>
      <c r="FY724" s="55"/>
      <c r="FZ724" s="55"/>
      <c r="GA724" s="55"/>
      <c r="GB724" s="55"/>
      <c r="GC724" s="55"/>
      <c r="GD724" s="55"/>
      <c r="GE724" s="55"/>
      <c r="GF724" s="55"/>
      <c r="GG724" s="55"/>
      <c r="GH724" s="55"/>
      <c r="GI724" s="55"/>
      <c r="GJ724" s="55"/>
      <c r="GK724" s="55"/>
      <c r="GL724" s="55"/>
      <c r="GM724" s="55"/>
      <c r="GN724" s="55"/>
      <c r="GO724" s="55"/>
      <c r="GP724" s="55"/>
      <c r="GQ724" s="55"/>
      <c r="GR724" s="55"/>
      <c r="GS724" s="55"/>
      <c r="GT724" s="55"/>
      <c r="GU724" s="55"/>
      <c r="GV724" s="55"/>
      <c r="GW724" s="55"/>
      <c r="GX724" s="55"/>
      <c r="GY724" s="55"/>
      <c r="GZ724" s="55"/>
      <c r="HA724" s="55"/>
      <c r="HB724" s="55"/>
      <c r="HC724" s="55"/>
      <c r="HD724" s="55"/>
      <c r="HE724" s="55"/>
      <c r="HF724" s="55"/>
      <c r="HG724" s="55"/>
      <c r="HH724" s="55"/>
      <c r="HI724" s="55"/>
      <c r="HJ724" s="55"/>
      <c r="HK724" s="55"/>
      <c r="HL724" s="55"/>
      <c r="HM724" s="55"/>
      <c r="HN724" s="55"/>
      <c r="HO724" s="55"/>
      <c r="HP724" s="55"/>
      <c r="HQ724" s="55"/>
      <c r="HR724" s="55"/>
      <c r="HS724" s="55"/>
      <c r="HT724" s="55"/>
      <c r="HU724" s="55"/>
      <c r="HV724" s="55"/>
      <c r="HW724" s="55"/>
      <c r="HX724" s="55"/>
      <c r="HY724" s="55"/>
      <c r="HZ724" s="55"/>
      <c r="IA724" s="55"/>
      <c r="IB724" s="55"/>
      <c r="IC724" s="55"/>
      <c r="ID724" s="55"/>
      <c r="IE724" s="55"/>
      <c r="IF724" s="55"/>
      <c r="IG724" s="55"/>
      <c r="IH724" s="55"/>
      <c r="II724" s="55"/>
      <c r="IJ724" s="55"/>
      <c r="IK724" s="55"/>
      <c r="IL724" s="55"/>
      <c r="IM724" s="55"/>
      <c r="IN724" s="55"/>
      <c r="IO724" s="55"/>
      <c r="IP724" s="55"/>
      <c r="IQ724" s="55"/>
      <c r="IR724" s="55"/>
      <c r="IS724" s="55"/>
      <c r="IT724" s="55"/>
      <c r="IU724" s="55"/>
      <c r="IV724" s="55"/>
      <c r="IW724" s="55"/>
    </row>
    <row r="725" spans="1:257" ht="13.5" customHeight="1">
      <c r="A725" s="54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D725" s="55"/>
      <c r="EE725" s="55"/>
      <c r="EF725" s="55"/>
      <c r="EG725" s="55"/>
      <c r="EH725" s="55"/>
      <c r="EI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K725" s="55"/>
      <c r="FL725" s="55"/>
      <c r="FM725" s="55"/>
      <c r="FN725" s="55"/>
      <c r="FO725" s="55"/>
      <c r="FP725" s="55"/>
      <c r="FQ725" s="55"/>
      <c r="FR725" s="55"/>
      <c r="FS725" s="55"/>
      <c r="FT725" s="55"/>
      <c r="FU725" s="55"/>
      <c r="FV725" s="55"/>
      <c r="FW725" s="55"/>
      <c r="FX725" s="55"/>
      <c r="FY725" s="55"/>
      <c r="FZ725" s="55"/>
      <c r="GA725" s="55"/>
      <c r="GB725" s="55"/>
      <c r="GC725" s="55"/>
      <c r="GD725" s="55"/>
      <c r="GE725" s="55"/>
      <c r="GF725" s="55"/>
      <c r="GG725" s="55"/>
      <c r="GH725" s="55"/>
      <c r="GI725" s="55"/>
      <c r="GJ725" s="55"/>
      <c r="GK725" s="55"/>
      <c r="GL725" s="55"/>
      <c r="GM725" s="55"/>
      <c r="GN725" s="55"/>
      <c r="GO725" s="55"/>
      <c r="GP725" s="55"/>
      <c r="GQ725" s="55"/>
      <c r="GR725" s="55"/>
      <c r="GS725" s="55"/>
      <c r="GT725" s="55"/>
      <c r="GU725" s="55"/>
      <c r="GV725" s="55"/>
      <c r="GW725" s="55"/>
      <c r="GX725" s="55"/>
      <c r="GY725" s="55"/>
      <c r="GZ725" s="55"/>
      <c r="HA725" s="55"/>
      <c r="HB725" s="55"/>
      <c r="HC725" s="55"/>
      <c r="HD725" s="55"/>
      <c r="HE725" s="55"/>
      <c r="HF725" s="55"/>
      <c r="HG725" s="55"/>
      <c r="HH725" s="55"/>
      <c r="HI725" s="55"/>
      <c r="HJ725" s="55"/>
      <c r="HK725" s="55"/>
      <c r="HL725" s="55"/>
      <c r="HM725" s="55"/>
      <c r="HN725" s="55"/>
      <c r="HO725" s="55"/>
      <c r="HP725" s="55"/>
      <c r="HQ725" s="55"/>
      <c r="HR725" s="55"/>
      <c r="HS725" s="55"/>
      <c r="HT725" s="55"/>
      <c r="HU725" s="55"/>
      <c r="HV725" s="55"/>
      <c r="HW725" s="55"/>
      <c r="HX725" s="55"/>
      <c r="HY725" s="55"/>
      <c r="HZ725" s="55"/>
      <c r="IA725" s="55"/>
      <c r="IB725" s="55"/>
      <c r="IC725" s="55"/>
      <c r="ID725" s="55"/>
      <c r="IE725" s="55"/>
      <c r="IF725" s="55"/>
      <c r="IG725" s="55"/>
      <c r="IH725" s="55"/>
      <c r="II725" s="55"/>
      <c r="IJ725" s="55"/>
      <c r="IK725" s="55"/>
      <c r="IL725" s="55"/>
      <c r="IM725" s="55"/>
      <c r="IN725" s="55"/>
      <c r="IO725" s="55"/>
      <c r="IP725" s="55"/>
      <c r="IQ725" s="55"/>
      <c r="IR725" s="55"/>
      <c r="IS725" s="55"/>
      <c r="IT725" s="55"/>
      <c r="IU725" s="55"/>
      <c r="IV725" s="55"/>
      <c r="IW725" s="55"/>
    </row>
    <row r="726" spans="1:257" ht="13.5" customHeight="1">
      <c r="A726" s="54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D726" s="55"/>
      <c r="EE726" s="55"/>
      <c r="EF726" s="55"/>
      <c r="EG726" s="55"/>
      <c r="EH726" s="55"/>
      <c r="EI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K726" s="55"/>
      <c r="FL726" s="55"/>
      <c r="FM726" s="55"/>
      <c r="FN726" s="55"/>
      <c r="FO726" s="55"/>
      <c r="FP726" s="55"/>
      <c r="FQ726" s="55"/>
      <c r="FR726" s="55"/>
      <c r="FS726" s="55"/>
      <c r="FT726" s="55"/>
      <c r="FU726" s="55"/>
      <c r="FV726" s="55"/>
      <c r="FW726" s="55"/>
      <c r="FX726" s="55"/>
      <c r="FY726" s="55"/>
      <c r="FZ726" s="55"/>
      <c r="GA726" s="55"/>
      <c r="GB726" s="55"/>
      <c r="GC726" s="55"/>
      <c r="GD726" s="55"/>
      <c r="GE726" s="55"/>
      <c r="GF726" s="55"/>
      <c r="GG726" s="55"/>
      <c r="GH726" s="55"/>
      <c r="GI726" s="55"/>
      <c r="GJ726" s="55"/>
      <c r="GK726" s="55"/>
      <c r="GL726" s="55"/>
      <c r="GM726" s="55"/>
      <c r="GN726" s="55"/>
      <c r="GO726" s="55"/>
      <c r="GP726" s="55"/>
      <c r="GQ726" s="55"/>
      <c r="GR726" s="55"/>
      <c r="GS726" s="55"/>
      <c r="GT726" s="55"/>
      <c r="GU726" s="55"/>
      <c r="GV726" s="55"/>
      <c r="GW726" s="55"/>
      <c r="GX726" s="55"/>
      <c r="GY726" s="55"/>
      <c r="GZ726" s="55"/>
      <c r="HA726" s="55"/>
      <c r="HB726" s="55"/>
      <c r="HC726" s="55"/>
      <c r="HD726" s="55"/>
      <c r="HE726" s="55"/>
      <c r="HF726" s="55"/>
      <c r="HG726" s="55"/>
      <c r="HH726" s="55"/>
      <c r="HI726" s="55"/>
      <c r="HJ726" s="55"/>
      <c r="HK726" s="55"/>
      <c r="HL726" s="55"/>
      <c r="HM726" s="55"/>
      <c r="HN726" s="55"/>
      <c r="HO726" s="55"/>
      <c r="HP726" s="55"/>
      <c r="HQ726" s="55"/>
      <c r="HR726" s="55"/>
      <c r="HS726" s="55"/>
      <c r="HT726" s="55"/>
      <c r="HU726" s="55"/>
      <c r="HV726" s="55"/>
      <c r="HW726" s="55"/>
      <c r="HX726" s="55"/>
      <c r="HY726" s="55"/>
      <c r="HZ726" s="55"/>
      <c r="IA726" s="55"/>
      <c r="IB726" s="55"/>
      <c r="IC726" s="55"/>
      <c r="ID726" s="55"/>
      <c r="IE726" s="55"/>
      <c r="IF726" s="55"/>
      <c r="IG726" s="55"/>
      <c r="IH726" s="55"/>
      <c r="II726" s="55"/>
      <c r="IJ726" s="55"/>
      <c r="IK726" s="55"/>
      <c r="IL726" s="55"/>
      <c r="IM726" s="55"/>
      <c r="IN726" s="55"/>
      <c r="IO726" s="55"/>
      <c r="IP726" s="55"/>
      <c r="IQ726" s="55"/>
      <c r="IR726" s="55"/>
      <c r="IS726" s="55"/>
      <c r="IT726" s="55"/>
      <c r="IU726" s="55"/>
      <c r="IV726" s="55"/>
      <c r="IW726" s="55"/>
    </row>
    <row r="727" spans="1:257" ht="13.5" customHeight="1">
      <c r="A727" s="54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D727" s="55"/>
      <c r="EE727" s="55"/>
      <c r="EF727" s="55"/>
      <c r="EG727" s="55"/>
      <c r="EH727" s="55"/>
      <c r="EI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K727" s="55"/>
      <c r="FL727" s="55"/>
      <c r="FM727" s="55"/>
      <c r="FN727" s="55"/>
      <c r="FO727" s="55"/>
      <c r="FP727" s="55"/>
      <c r="FQ727" s="55"/>
      <c r="FR727" s="55"/>
      <c r="FS727" s="55"/>
      <c r="FT727" s="55"/>
      <c r="FU727" s="55"/>
      <c r="FV727" s="55"/>
      <c r="FW727" s="55"/>
      <c r="FX727" s="55"/>
      <c r="FY727" s="55"/>
      <c r="FZ727" s="55"/>
      <c r="GA727" s="55"/>
      <c r="GB727" s="55"/>
      <c r="GC727" s="55"/>
      <c r="GD727" s="55"/>
      <c r="GE727" s="55"/>
      <c r="GF727" s="55"/>
      <c r="GG727" s="55"/>
      <c r="GH727" s="55"/>
      <c r="GI727" s="55"/>
      <c r="GJ727" s="55"/>
      <c r="GK727" s="55"/>
      <c r="GL727" s="55"/>
      <c r="GM727" s="55"/>
      <c r="GN727" s="55"/>
      <c r="GO727" s="55"/>
      <c r="GP727" s="55"/>
      <c r="GQ727" s="55"/>
      <c r="GR727" s="55"/>
      <c r="GS727" s="55"/>
      <c r="GT727" s="55"/>
      <c r="GU727" s="55"/>
      <c r="GV727" s="55"/>
      <c r="GW727" s="55"/>
      <c r="GX727" s="55"/>
      <c r="GY727" s="55"/>
      <c r="GZ727" s="55"/>
      <c r="HA727" s="55"/>
      <c r="HB727" s="55"/>
      <c r="HC727" s="55"/>
      <c r="HD727" s="55"/>
      <c r="HE727" s="55"/>
      <c r="HF727" s="55"/>
      <c r="HG727" s="55"/>
      <c r="HH727" s="55"/>
      <c r="HI727" s="55"/>
      <c r="HJ727" s="55"/>
      <c r="HK727" s="55"/>
      <c r="HL727" s="55"/>
      <c r="HM727" s="55"/>
      <c r="HN727" s="55"/>
      <c r="HO727" s="55"/>
      <c r="HP727" s="55"/>
      <c r="HQ727" s="55"/>
      <c r="HR727" s="55"/>
      <c r="HS727" s="55"/>
      <c r="HT727" s="55"/>
      <c r="HU727" s="55"/>
      <c r="HV727" s="55"/>
      <c r="HW727" s="55"/>
      <c r="HX727" s="55"/>
      <c r="HY727" s="55"/>
      <c r="HZ727" s="55"/>
      <c r="IA727" s="55"/>
      <c r="IB727" s="55"/>
      <c r="IC727" s="55"/>
      <c r="ID727" s="55"/>
      <c r="IE727" s="55"/>
      <c r="IF727" s="55"/>
      <c r="IG727" s="55"/>
      <c r="IH727" s="55"/>
      <c r="II727" s="55"/>
      <c r="IJ727" s="55"/>
      <c r="IK727" s="55"/>
      <c r="IL727" s="55"/>
      <c r="IM727" s="55"/>
      <c r="IN727" s="55"/>
      <c r="IO727" s="55"/>
      <c r="IP727" s="55"/>
      <c r="IQ727" s="55"/>
      <c r="IR727" s="55"/>
      <c r="IS727" s="55"/>
      <c r="IT727" s="55"/>
      <c r="IU727" s="55"/>
      <c r="IV727" s="55"/>
      <c r="IW727" s="55"/>
    </row>
    <row r="728" spans="1:257" ht="13.5" customHeight="1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D728" s="55"/>
      <c r="EE728" s="55"/>
      <c r="EF728" s="55"/>
      <c r="EG728" s="55"/>
      <c r="EH728" s="55"/>
      <c r="EI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K728" s="55"/>
      <c r="FL728" s="55"/>
      <c r="FM728" s="55"/>
      <c r="FN728" s="55"/>
      <c r="FO728" s="55"/>
      <c r="FP728" s="55"/>
      <c r="FQ728" s="55"/>
      <c r="FR728" s="55"/>
      <c r="FS728" s="55"/>
      <c r="FT728" s="55"/>
      <c r="FU728" s="55"/>
      <c r="FV728" s="55"/>
      <c r="FW728" s="55"/>
      <c r="FX728" s="55"/>
      <c r="FY728" s="55"/>
      <c r="FZ728" s="55"/>
      <c r="GA728" s="55"/>
      <c r="GB728" s="55"/>
      <c r="GC728" s="55"/>
      <c r="GD728" s="55"/>
      <c r="GE728" s="55"/>
      <c r="GF728" s="55"/>
      <c r="GG728" s="55"/>
      <c r="GH728" s="55"/>
      <c r="GI728" s="55"/>
      <c r="GJ728" s="55"/>
      <c r="GK728" s="55"/>
      <c r="GL728" s="55"/>
      <c r="GM728" s="55"/>
      <c r="GN728" s="55"/>
      <c r="GO728" s="55"/>
      <c r="GP728" s="55"/>
      <c r="GQ728" s="55"/>
      <c r="GR728" s="55"/>
      <c r="GS728" s="55"/>
      <c r="GT728" s="55"/>
      <c r="GU728" s="55"/>
      <c r="GV728" s="55"/>
      <c r="GW728" s="55"/>
      <c r="GX728" s="55"/>
      <c r="GY728" s="55"/>
      <c r="GZ728" s="55"/>
      <c r="HA728" s="55"/>
      <c r="HB728" s="55"/>
      <c r="HC728" s="55"/>
      <c r="HD728" s="55"/>
      <c r="HE728" s="55"/>
      <c r="HF728" s="55"/>
      <c r="HG728" s="55"/>
      <c r="HH728" s="55"/>
      <c r="HI728" s="55"/>
      <c r="HJ728" s="55"/>
      <c r="HK728" s="55"/>
      <c r="HL728" s="55"/>
      <c r="HM728" s="55"/>
      <c r="HN728" s="55"/>
      <c r="HO728" s="55"/>
      <c r="HP728" s="55"/>
      <c r="HQ728" s="55"/>
      <c r="HR728" s="55"/>
      <c r="HS728" s="55"/>
      <c r="HT728" s="55"/>
      <c r="HU728" s="55"/>
      <c r="HV728" s="55"/>
      <c r="HW728" s="55"/>
      <c r="HX728" s="55"/>
      <c r="HY728" s="55"/>
      <c r="HZ728" s="55"/>
      <c r="IA728" s="55"/>
      <c r="IB728" s="55"/>
      <c r="IC728" s="55"/>
      <c r="ID728" s="55"/>
      <c r="IE728" s="55"/>
      <c r="IF728" s="55"/>
      <c r="IG728" s="55"/>
      <c r="IH728" s="55"/>
      <c r="II728" s="55"/>
      <c r="IJ728" s="55"/>
      <c r="IK728" s="55"/>
      <c r="IL728" s="55"/>
      <c r="IM728" s="55"/>
      <c r="IN728" s="55"/>
      <c r="IO728" s="55"/>
      <c r="IP728" s="55"/>
      <c r="IQ728" s="55"/>
      <c r="IR728" s="55"/>
      <c r="IS728" s="55"/>
      <c r="IT728" s="55"/>
      <c r="IU728" s="55"/>
      <c r="IV728" s="55"/>
      <c r="IW728" s="55"/>
    </row>
    <row r="729" spans="1:257" ht="13.5" customHeight="1">
      <c r="A729" s="54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D729" s="55"/>
      <c r="EE729" s="55"/>
      <c r="EF729" s="55"/>
      <c r="EG729" s="55"/>
      <c r="EH729" s="55"/>
      <c r="EI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K729" s="55"/>
      <c r="FL729" s="55"/>
      <c r="FM729" s="55"/>
      <c r="FN729" s="55"/>
      <c r="FO729" s="55"/>
      <c r="FP729" s="55"/>
      <c r="FQ729" s="55"/>
      <c r="FR729" s="55"/>
      <c r="FS729" s="55"/>
      <c r="FT729" s="55"/>
      <c r="FU729" s="55"/>
      <c r="FV729" s="55"/>
      <c r="FW729" s="55"/>
      <c r="FX729" s="55"/>
      <c r="FY729" s="55"/>
      <c r="FZ729" s="55"/>
      <c r="GA729" s="55"/>
      <c r="GB729" s="55"/>
      <c r="GC729" s="55"/>
      <c r="GD729" s="55"/>
      <c r="GE729" s="55"/>
      <c r="GF729" s="55"/>
      <c r="GG729" s="55"/>
      <c r="GH729" s="55"/>
      <c r="GI729" s="55"/>
      <c r="GJ729" s="55"/>
      <c r="GK729" s="55"/>
      <c r="GL729" s="55"/>
      <c r="GM729" s="55"/>
      <c r="GN729" s="55"/>
      <c r="GO729" s="55"/>
      <c r="GP729" s="55"/>
      <c r="GQ729" s="55"/>
      <c r="GR729" s="55"/>
      <c r="GS729" s="55"/>
      <c r="GT729" s="55"/>
      <c r="GU729" s="55"/>
      <c r="GV729" s="55"/>
      <c r="GW729" s="55"/>
      <c r="GX729" s="55"/>
      <c r="GY729" s="55"/>
      <c r="GZ729" s="55"/>
      <c r="HA729" s="55"/>
      <c r="HB729" s="55"/>
      <c r="HC729" s="55"/>
      <c r="HD729" s="55"/>
      <c r="HE729" s="55"/>
      <c r="HF729" s="55"/>
      <c r="HG729" s="55"/>
      <c r="HH729" s="55"/>
      <c r="HI729" s="55"/>
      <c r="HJ729" s="55"/>
      <c r="HK729" s="55"/>
      <c r="HL729" s="55"/>
      <c r="HM729" s="55"/>
      <c r="HN729" s="55"/>
      <c r="HO729" s="55"/>
      <c r="HP729" s="55"/>
      <c r="HQ729" s="55"/>
      <c r="HR729" s="55"/>
      <c r="HS729" s="55"/>
      <c r="HT729" s="55"/>
      <c r="HU729" s="55"/>
      <c r="HV729" s="55"/>
      <c r="HW729" s="55"/>
      <c r="HX729" s="55"/>
      <c r="HY729" s="55"/>
      <c r="HZ729" s="55"/>
      <c r="IA729" s="55"/>
      <c r="IB729" s="55"/>
      <c r="IC729" s="55"/>
      <c r="ID729" s="55"/>
      <c r="IE729" s="55"/>
      <c r="IF729" s="55"/>
      <c r="IG729" s="55"/>
      <c r="IH729" s="55"/>
      <c r="II729" s="55"/>
      <c r="IJ729" s="55"/>
      <c r="IK729" s="55"/>
      <c r="IL729" s="55"/>
      <c r="IM729" s="55"/>
      <c r="IN729" s="55"/>
      <c r="IO729" s="55"/>
      <c r="IP729" s="55"/>
      <c r="IQ729" s="55"/>
      <c r="IR729" s="55"/>
      <c r="IS729" s="55"/>
      <c r="IT729" s="55"/>
      <c r="IU729" s="55"/>
      <c r="IV729" s="55"/>
      <c r="IW729" s="55"/>
    </row>
    <row r="730" spans="1:257" ht="13.5" customHeight="1">
      <c r="A730" s="54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D730" s="55"/>
      <c r="EE730" s="55"/>
      <c r="EF730" s="55"/>
      <c r="EG730" s="55"/>
      <c r="EH730" s="55"/>
      <c r="EI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K730" s="55"/>
      <c r="FL730" s="55"/>
      <c r="FM730" s="55"/>
      <c r="FN730" s="55"/>
      <c r="FO730" s="55"/>
      <c r="FP730" s="55"/>
      <c r="FQ730" s="55"/>
      <c r="FR730" s="55"/>
      <c r="FS730" s="55"/>
      <c r="FT730" s="55"/>
      <c r="FU730" s="55"/>
      <c r="FV730" s="55"/>
      <c r="FW730" s="55"/>
      <c r="FX730" s="55"/>
      <c r="FY730" s="55"/>
      <c r="FZ730" s="55"/>
      <c r="GA730" s="55"/>
      <c r="GB730" s="55"/>
      <c r="GC730" s="55"/>
      <c r="GD730" s="55"/>
      <c r="GE730" s="55"/>
      <c r="GF730" s="55"/>
      <c r="GG730" s="55"/>
      <c r="GH730" s="55"/>
      <c r="GI730" s="55"/>
      <c r="GJ730" s="55"/>
      <c r="GK730" s="55"/>
      <c r="GL730" s="55"/>
      <c r="GM730" s="55"/>
      <c r="GN730" s="55"/>
      <c r="GO730" s="55"/>
      <c r="GP730" s="55"/>
      <c r="GQ730" s="55"/>
      <c r="GR730" s="55"/>
      <c r="GS730" s="55"/>
      <c r="GT730" s="55"/>
      <c r="GU730" s="55"/>
      <c r="GV730" s="55"/>
      <c r="GW730" s="55"/>
      <c r="GX730" s="55"/>
      <c r="GY730" s="55"/>
      <c r="GZ730" s="55"/>
      <c r="HA730" s="55"/>
      <c r="HB730" s="55"/>
      <c r="HC730" s="55"/>
      <c r="HD730" s="55"/>
      <c r="HE730" s="55"/>
      <c r="HF730" s="55"/>
      <c r="HG730" s="55"/>
      <c r="HH730" s="55"/>
      <c r="HI730" s="55"/>
      <c r="HJ730" s="55"/>
      <c r="HK730" s="55"/>
      <c r="HL730" s="55"/>
      <c r="HM730" s="55"/>
      <c r="HN730" s="55"/>
      <c r="HO730" s="55"/>
      <c r="HP730" s="55"/>
      <c r="HQ730" s="55"/>
      <c r="HR730" s="55"/>
      <c r="HS730" s="55"/>
      <c r="HT730" s="55"/>
      <c r="HU730" s="55"/>
      <c r="HV730" s="55"/>
      <c r="HW730" s="55"/>
      <c r="HX730" s="55"/>
      <c r="HY730" s="55"/>
      <c r="HZ730" s="55"/>
      <c r="IA730" s="55"/>
      <c r="IB730" s="55"/>
      <c r="IC730" s="55"/>
      <c r="ID730" s="55"/>
      <c r="IE730" s="55"/>
      <c r="IF730" s="55"/>
      <c r="IG730" s="55"/>
      <c r="IH730" s="55"/>
      <c r="II730" s="55"/>
      <c r="IJ730" s="55"/>
      <c r="IK730" s="55"/>
      <c r="IL730" s="55"/>
      <c r="IM730" s="55"/>
      <c r="IN730" s="55"/>
      <c r="IO730" s="55"/>
      <c r="IP730" s="55"/>
      <c r="IQ730" s="55"/>
      <c r="IR730" s="55"/>
      <c r="IS730" s="55"/>
      <c r="IT730" s="55"/>
      <c r="IU730" s="55"/>
      <c r="IV730" s="55"/>
      <c r="IW730" s="55"/>
    </row>
    <row r="731" spans="1:257" ht="13.5" customHeight="1">
      <c r="A731" s="54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D731" s="55"/>
      <c r="EE731" s="55"/>
      <c r="EF731" s="55"/>
      <c r="EG731" s="55"/>
      <c r="EH731" s="55"/>
      <c r="EI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K731" s="55"/>
      <c r="FL731" s="55"/>
      <c r="FM731" s="55"/>
      <c r="FN731" s="55"/>
      <c r="FO731" s="55"/>
      <c r="FP731" s="55"/>
      <c r="FQ731" s="55"/>
      <c r="FR731" s="55"/>
      <c r="FS731" s="55"/>
      <c r="FT731" s="55"/>
      <c r="FU731" s="55"/>
      <c r="FV731" s="55"/>
      <c r="FW731" s="55"/>
      <c r="FX731" s="55"/>
      <c r="FY731" s="55"/>
      <c r="FZ731" s="55"/>
      <c r="GA731" s="55"/>
      <c r="GB731" s="55"/>
      <c r="GC731" s="55"/>
      <c r="GD731" s="55"/>
      <c r="GE731" s="55"/>
      <c r="GF731" s="55"/>
      <c r="GG731" s="55"/>
      <c r="GH731" s="55"/>
      <c r="GI731" s="55"/>
      <c r="GJ731" s="55"/>
      <c r="GK731" s="55"/>
      <c r="GL731" s="55"/>
      <c r="GM731" s="55"/>
      <c r="GN731" s="55"/>
      <c r="GO731" s="55"/>
      <c r="GP731" s="55"/>
      <c r="GQ731" s="55"/>
      <c r="GR731" s="55"/>
      <c r="GS731" s="55"/>
      <c r="GT731" s="55"/>
      <c r="GU731" s="55"/>
      <c r="GV731" s="55"/>
      <c r="GW731" s="55"/>
      <c r="GX731" s="55"/>
      <c r="GY731" s="55"/>
      <c r="GZ731" s="55"/>
      <c r="HA731" s="55"/>
      <c r="HB731" s="55"/>
      <c r="HC731" s="55"/>
      <c r="HD731" s="55"/>
      <c r="HE731" s="55"/>
      <c r="HF731" s="55"/>
      <c r="HG731" s="55"/>
      <c r="HH731" s="55"/>
      <c r="HI731" s="55"/>
      <c r="HJ731" s="55"/>
      <c r="HK731" s="55"/>
      <c r="HL731" s="55"/>
      <c r="HM731" s="55"/>
      <c r="HN731" s="55"/>
      <c r="HO731" s="55"/>
      <c r="HP731" s="55"/>
      <c r="HQ731" s="55"/>
      <c r="HR731" s="55"/>
      <c r="HS731" s="55"/>
      <c r="HT731" s="55"/>
      <c r="HU731" s="55"/>
      <c r="HV731" s="55"/>
      <c r="HW731" s="55"/>
      <c r="HX731" s="55"/>
      <c r="HY731" s="55"/>
      <c r="HZ731" s="55"/>
      <c r="IA731" s="55"/>
      <c r="IB731" s="55"/>
      <c r="IC731" s="55"/>
      <c r="ID731" s="55"/>
      <c r="IE731" s="55"/>
      <c r="IF731" s="55"/>
      <c r="IG731" s="55"/>
      <c r="IH731" s="55"/>
      <c r="II731" s="55"/>
      <c r="IJ731" s="55"/>
      <c r="IK731" s="55"/>
      <c r="IL731" s="55"/>
      <c r="IM731" s="55"/>
      <c r="IN731" s="55"/>
      <c r="IO731" s="55"/>
      <c r="IP731" s="55"/>
      <c r="IQ731" s="55"/>
      <c r="IR731" s="55"/>
      <c r="IS731" s="55"/>
      <c r="IT731" s="55"/>
      <c r="IU731" s="55"/>
      <c r="IV731" s="55"/>
      <c r="IW731" s="55"/>
    </row>
    <row r="732" spans="1:257" ht="13.5" customHeight="1">
      <c r="A732" s="54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D732" s="55"/>
      <c r="EE732" s="55"/>
      <c r="EF732" s="55"/>
      <c r="EG732" s="55"/>
      <c r="EH732" s="55"/>
      <c r="EI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K732" s="55"/>
      <c r="FL732" s="55"/>
      <c r="FM732" s="55"/>
      <c r="FN732" s="55"/>
      <c r="FO732" s="55"/>
      <c r="FP732" s="55"/>
      <c r="FQ732" s="55"/>
      <c r="FR732" s="55"/>
      <c r="FS732" s="55"/>
      <c r="FT732" s="55"/>
      <c r="FU732" s="55"/>
      <c r="FV732" s="55"/>
      <c r="FW732" s="55"/>
      <c r="FX732" s="55"/>
      <c r="FY732" s="55"/>
      <c r="FZ732" s="55"/>
      <c r="GA732" s="55"/>
      <c r="GB732" s="55"/>
      <c r="GC732" s="55"/>
      <c r="GD732" s="55"/>
      <c r="GE732" s="55"/>
      <c r="GF732" s="55"/>
      <c r="GG732" s="55"/>
      <c r="GH732" s="55"/>
      <c r="GI732" s="55"/>
      <c r="GJ732" s="55"/>
      <c r="GK732" s="55"/>
      <c r="GL732" s="55"/>
      <c r="GM732" s="55"/>
      <c r="GN732" s="55"/>
      <c r="GO732" s="55"/>
      <c r="GP732" s="55"/>
      <c r="GQ732" s="55"/>
      <c r="GR732" s="55"/>
      <c r="GS732" s="55"/>
      <c r="GT732" s="55"/>
      <c r="GU732" s="55"/>
      <c r="GV732" s="55"/>
      <c r="GW732" s="55"/>
      <c r="GX732" s="55"/>
      <c r="GY732" s="55"/>
      <c r="GZ732" s="55"/>
      <c r="HA732" s="55"/>
      <c r="HB732" s="55"/>
      <c r="HC732" s="55"/>
      <c r="HD732" s="55"/>
      <c r="HE732" s="55"/>
      <c r="HF732" s="55"/>
      <c r="HG732" s="55"/>
      <c r="HH732" s="55"/>
      <c r="HI732" s="55"/>
      <c r="HJ732" s="55"/>
      <c r="HK732" s="55"/>
      <c r="HL732" s="55"/>
      <c r="HM732" s="55"/>
      <c r="HN732" s="55"/>
      <c r="HO732" s="55"/>
      <c r="HP732" s="55"/>
      <c r="HQ732" s="55"/>
      <c r="HR732" s="55"/>
      <c r="HS732" s="55"/>
      <c r="HT732" s="55"/>
      <c r="HU732" s="55"/>
      <c r="HV732" s="55"/>
      <c r="HW732" s="55"/>
      <c r="HX732" s="55"/>
      <c r="HY732" s="55"/>
      <c r="HZ732" s="55"/>
      <c r="IA732" s="55"/>
      <c r="IB732" s="55"/>
      <c r="IC732" s="55"/>
      <c r="ID732" s="55"/>
      <c r="IE732" s="55"/>
      <c r="IF732" s="55"/>
      <c r="IG732" s="55"/>
      <c r="IH732" s="55"/>
      <c r="II732" s="55"/>
      <c r="IJ732" s="55"/>
      <c r="IK732" s="55"/>
      <c r="IL732" s="55"/>
      <c r="IM732" s="55"/>
      <c r="IN732" s="55"/>
      <c r="IO732" s="55"/>
      <c r="IP732" s="55"/>
      <c r="IQ732" s="55"/>
      <c r="IR732" s="55"/>
      <c r="IS732" s="55"/>
      <c r="IT732" s="55"/>
      <c r="IU732" s="55"/>
      <c r="IV732" s="55"/>
      <c r="IW732" s="55"/>
    </row>
    <row r="733" spans="1:257" ht="13.5" customHeight="1">
      <c r="A733" s="54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D733" s="55"/>
      <c r="EE733" s="55"/>
      <c r="EF733" s="55"/>
      <c r="EG733" s="55"/>
      <c r="EH733" s="55"/>
      <c r="EI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K733" s="55"/>
      <c r="FL733" s="55"/>
      <c r="FM733" s="55"/>
      <c r="FN733" s="55"/>
      <c r="FO733" s="55"/>
      <c r="FP733" s="55"/>
      <c r="FQ733" s="55"/>
      <c r="FR733" s="55"/>
      <c r="FS733" s="55"/>
      <c r="FT733" s="55"/>
      <c r="FU733" s="55"/>
      <c r="FV733" s="55"/>
      <c r="FW733" s="55"/>
      <c r="FX733" s="55"/>
      <c r="FY733" s="55"/>
      <c r="FZ733" s="55"/>
      <c r="GA733" s="55"/>
      <c r="GB733" s="55"/>
      <c r="GC733" s="55"/>
      <c r="GD733" s="55"/>
      <c r="GE733" s="55"/>
      <c r="GF733" s="55"/>
      <c r="GG733" s="55"/>
      <c r="GH733" s="55"/>
      <c r="GI733" s="55"/>
      <c r="GJ733" s="55"/>
      <c r="GK733" s="55"/>
      <c r="GL733" s="55"/>
      <c r="GM733" s="55"/>
      <c r="GN733" s="55"/>
      <c r="GO733" s="55"/>
      <c r="GP733" s="55"/>
      <c r="GQ733" s="55"/>
      <c r="GR733" s="55"/>
      <c r="GS733" s="55"/>
      <c r="GT733" s="55"/>
      <c r="GU733" s="55"/>
      <c r="GV733" s="55"/>
      <c r="GW733" s="55"/>
      <c r="GX733" s="55"/>
      <c r="GY733" s="55"/>
      <c r="GZ733" s="55"/>
      <c r="HA733" s="55"/>
      <c r="HB733" s="55"/>
      <c r="HC733" s="55"/>
      <c r="HD733" s="55"/>
      <c r="HE733" s="55"/>
      <c r="HF733" s="55"/>
      <c r="HG733" s="55"/>
      <c r="HH733" s="55"/>
      <c r="HI733" s="55"/>
      <c r="HJ733" s="55"/>
      <c r="HK733" s="55"/>
      <c r="HL733" s="55"/>
      <c r="HM733" s="55"/>
      <c r="HN733" s="55"/>
      <c r="HO733" s="55"/>
      <c r="HP733" s="55"/>
      <c r="HQ733" s="55"/>
      <c r="HR733" s="55"/>
      <c r="HS733" s="55"/>
      <c r="HT733" s="55"/>
      <c r="HU733" s="55"/>
      <c r="HV733" s="55"/>
      <c r="HW733" s="55"/>
      <c r="HX733" s="55"/>
      <c r="HY733" s="55"/>
      <c r="HZ733" s="55"/>
      <c r="IA733" s="55"/>
      <c r="IB733" s="55"/>
      <c r="IC733" s="55"/>
      <c r="ID733" s="55"/>
      <c r="IE733" s="55"/>
      <c r="IF733" s="55"/>
      <c r="IG733" s="55"/>
      <c r="IH733" s="55"/>
      <c r="II733" s="55"/>
      <c r="IJ733" s="55"/>
      <c r="IK733" s="55"/>
      <c r="IL733" s="55"/>
      <c r="IM733" s="55"/>
      <c r="IN733" s="55"/>
      <c r="IO733" s="55"/>
      <c r="IP733" s="55"/>
      <c r="IQ733" s="55"/>
      <c r="IR733" s="55"/>
      <c r="IS733" s="55"/>
      <c r="IT733" s="55"/>
      <c r="IU733" s="55"/>
      <c r="IV733" s="55"/>
      <c r="IW733" s="55"/>
    </row>
    <row r="734" spans="1:257" ht="13.5" customHeight="1">
      <c r="A734" s="54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D734" s="55"/>
      <c r="EE734" s="55"/>
      <c r="EF734" s="55"/>
      <c r="EG734" s="55"/>
      <c r="EH734" s="55"/>
      <c r="EI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K734" s="55"/>
      <c r="FL734" s="55"/>
      <c r="FM734" s="55"/>
      <c r="FN734" s="55"/>
      <c r="FO734" s="55"/>
      <c r="FP734" s="55"/>
      <c r="FQ734" s="55"/>
      <c r="FR734" s="55"/>
      <c r="FS734" s="55"/>
      <c r="FT734" s="55"/>
      <c r="FU734" s="55"/>
      <c r="FV734" s="55"/>
      <c r="FW734" s="55"/>
      <c r="FX734" s="55"/>
      <c r="FY734" s="55"/>
      <c r="FZ734" s="55"/>
      <c r="GA734" s="55"/>
      <c r="GB734" s="55"/>
      <c r="GC734" s="55"/>
      <c r="GD734" s="55"/>
      <c r="GE734" s="55"/>
      <c r="GF734" s="55"/>
      <c r="GG734" s="55"/>
      <c r="GH734" s="55"/>
      <c r="GI734" s="55"/>
      <c r="GJ734" s="55"/>
      <c r="GK734" s="55"/>
      <c r="GL734" s="55"/>
      <c r="GM734" s="55"/>
      <c r="GN734" s="55"/>
      <c r="GO734" s="55"/>
      <c r="GP734" s="55"/>
      <c r="GQ734" s="55"/>
      <c r="GR734" s="55"/>
      <c r="GS734" s="55"/>
      <c r="GT734" s="55"/>
      <c r="GU734" s="55"/>
      <c r="GV734" s="55"/>
      <c r="GW734" s="55"/>
      <c r="GX734" s="55"/>
      <c r="GY734" s="55"/>
      <c r="GZ734" s="55"/>
      <c r="HA734" s="55"/>
      <c r="HB734" s="55"/>
      <c r="HC734" s="55"/>
      <c r="HD734" s="55"/>
      <c r="HE734" s="55"/>
      <c r="HF734" s="55"/>
      <c r="HG734" s="55"/>
      <c r="HH734" s="55"/>
      <c r="HI734" s="55"/>
      <c r="HJ734" s="55"/>
      <c r="HK734" s="55"/>
      <c r="HL734" s="55"/>
      <c r="HM734" s="55"/>
      <c r="HN734" s="55"/>
      <c r="HO734" s="55"/>
      <c r="HP734" s="55"/>
      <c r="HQ734" s="55"/>
      <c r="HR734" s="55"/>
      <c r="HS734" s="55"/>
      <c r="HT734" s="55"/>
      <c r="HU734" s="55"/>
      <c r="HV734" s="55"/>
      <c r="HW734" s="55"/>
      <c r="HX734" s="55"/>
      <c r="HY734" s="55"/>
      <c r="HZ734" s="55"/>
      <c r="IA734" s="55"/>
      <c r="IB734" s="55"/>
      <c r="IC734" s="55"/>
      <c r="ID734" s="55"/>
      <c r="IE734" s="55"/>
      <c r="IF734" s="55"/>
      <c r="IG734" s="55"/>
      <c r="IH734" s="55"/>
      <c r="II734" s="55"/>
      <c r="IJ734" s="55"/>
      <c r="IK734" s="55"/>
      <c r="IL734" s="55"/>
      <c r="IM734" s="55"/>
      <c r="IN734" s="55"/>
      <c r="IO734" s="55"/>
      <c r="IP734" s="55"/>
      <c r="IQ734" s="55"/>
      <c r="IR734" s="55"/>
      <c r="IS734" s="55"/>
      <c r="IT734" s="55"/>
      <c r="IU734" s="55"/>
      <c r="IV734" s="55"/>
      <c r="IW734" s="55"/>
    </row>
    <row r="735" spans="1:257" ht="13.5" customHeight="1">
      <c r="A735" s="54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D735" s="55"/>
      <c r="EE735" s="55"/>
      <c r="EF735" s="55"/>
      <c r="EG735" s="55"/>
      <c r="EH735" s="55"/>
      <c r="EI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K735" s="55"/>
      <c r="FL735" s="55"/>
      <c r="FM735" s="55"/>
      <c r="FN735" s="55"/>
      <c r="FO735" s="55"/>
      <c r="FP735" s="55"/>
      <c r="FQ735" s="55"/>
      <c r="FR735" s="55"/>
      <c r="FS735" s="55"/>
      <c r="FT735" s="55"/>
      <c r="FU735" s="55"/>
      <c r="FV735" s="55"/>
      <c r="FW735" s="55"/>
      <c r="FX735" s="55"/>
      <c r="FY735" s="55"/>
      <c r="FZ735" s="55"/>
      <c r="GA735" s="55"/>
      <c r="GB735" s="55"/>
      <c r="GC735" s="55"/>
      <c r="GD735" s="55"/>
      <c r="GE735" s="55"/>
      <c r="GF735" s="55"/>
      <c r="GG735" s="55"/>
      <c r="GH735" s="55"/>
      <c r="GI735" s="55"/>
      <c r="GJ735" s="55"/>
      <c r="GK735" s="55"/>
      <c r="GL735" s="55"/>
      <c r="GM735" s="55"/>
      <c r="GN735" s="55"/>
      <c r="GO735" s="55"/>
      <c r="GP735" s="55"/>
      <c r="GQ735" s="55"/>
      <c r="GR735" s="55"/>
      <c r="GS735" s="55"/>
      <c r="GT735" s="55"/>
      <c r="GU735" s="55"/>
      <c r="GV735" s="55"/>
      <c r="GW735" s="55"/>
      <c r="GX735" s="55"/>
      <c r="GY735" s="55"/>
      <c r="GZ735" s="55"/>
      <c r="HA735" s="55"/>
      <c r="HB735" s="55"/>
      <c r="HC735" s="55"/>
      <c r="HD735" s="55"/>
      <c r="HE735" s="55"/>
      <c r="HF735" s="55"/>
      <c r="HG735" s="55"/>
      <c r="HH735" s="55"/>
      <c r="HI735" s="55"/>
      <c r="HJ735" s="55"/>
      <c r="HK735" s="55"/>
      <c r="HL735" s="55"/>
      <c r="HM735" s="55"/>
      <c r="HN735" s="55"/>
      <c r="HO735" s="55"/>
      <c r="HP735" s="55"/>
      <c r="HQ735" s="55"/>
      <c r="HR735" s="55"/>
      <c r="HS735" s="55"/>
      <c r="HT735" s="55"/>
      <c r="HU735" s="55"/>
      <c r="HV735" s="55"/>
      <c r="HW735" s="55"/>
      <c r="HX735" s="55"/>
      <c r="HY735" s="55"/>
      <c r="HZ735" s="55"/>
      <c r="IA735" s="55"/>
      <c r="IB735" s="55"/>
      <c r="IC735" s="55"/>
      <c r="ID735" s="55"/>
      <c r="IE735" s="55"/>
      <c r="IF735" s="55"/>
      <c r="IG735" s="55"/>
      <c r="IH735" s="55"/>
      <c r="II735" s="55"/>
      <c r="IJ735" s="55"/>
      <c r="IK735" s="55"/>
      <c r="IL735" s="55"/>
      <c r="IM735" s="55"/>
      <c r="IN735" s="55"/>
      <c r="IO735" s="55"/>
      <c r="IP735" s="55"/>
      <c r="IQ735" s="55"/>
      <c r="IR735" s="55"/>
      <c r="IS735" s="55"/>
      <c r="IT735" s="55"/>
      <c r="IU735" s="55"/>
      <c r="IV735" s="55"/>
      <c r="IW735" s="55"/>
    </row>
    <row r="736" spans="1:257" ht="13.5" customHeight="1">
      <c r="A736" s="54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D736" s="55"/>
      <c r="EE736" s="55"/>
      <c r="EF736" s="55"/>
      <c r="EG736" s="55"/>
      <c r="EH736" s="55"/>
      <c r="EI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K736" s="55"/>
      <c r="FL736" s="55"/>
      <c r="FM736" s="55"/>
      <c r="FN736" s="55"/>
      <c r="FO736" s="55"/>
      <c r="FP736" s="55"/>
      <c r="FQ736" s="55"/>
      <c r="FR736" s="55"/>
      <c r="FS736" s="55"/>
      <c r="FT736" s="55"/>
      <c r="FU736" s="55"/>
      <c r="FV736" s="55"/>
      <c r="FW736" s="55"/>
      <c r="FX736" s="55"/>
      <c r="FY736" s="55"/>
      <c r="FZ736" s="55"/>
      <c r="GA736" s="55"/>
      <c r="GB736" s="55"/>
      <c r="GC736" s="55"/>
      <c r="GD736" s="55"/>
      <c r="GE736" s="55"/>
      <c r="GF736" s="55"/>
      <c r="GG736" s="55"/>
      <c r="GH736" s="55"/>
      <c r="GI736" s="55"/>
      <c r="GJ736" s="55"/>
      <c r="GK736" s="55"/>
      <c r="GL736" s="55"/>
      <c r="GM736" s="55"/>
      <c r="GN736" s="55"/>
      <c r="GO736" s="55"/>
      <c r="GP736" s="55"/>
      <c r="GQ736" s="55"/>
      <c r="GR736" s="55"/>
      <c r="GS736" s="55"/>
      <c r="GT736" s="55"/>
      <c r="GU736" s="55"/>
      <c r="GV736" s="55"/>
      <c r="GW736" s="55"/>
      <c r="GX736" s="55"/>
      <c r="GY736" s="55"/>
      <c r="GZ736" s="55"/>
      <c r="HA736" s="55"/>
      <c r="HB736" s="55"/>
      <c r="HC736" s="55"/>
      <c r="HD736" s="55"/>
      <c r="HE736" s="55"/>
      <c r="HF736" s="55"/>
      <c r="HG736" s="55"/>
      <c r="HH736" s="55"/>
      <c r="HI736" s="55"/>
      <c r="HJ736" s="55"/>
      <c r="HK736" s="55"/>
      <c r="HL736" s="55"/>
      <c r="HM736" s="55"/>
      <c r="HN736" s="55"/>
      <c r="HO736" s="55"/>
      <c r="HP736" s="55"/>
      <c r="HQ736" s="55"/>
      <c r="HR736" s="55"/>
      <c r="HS736" s="55"/>
      <c r="HT736" s="55"/>
      <c r="HU736" s="55"/>
      <c r="HV736" s="55"/>
      <c r="HW736" s="55"/>
      <c r="HX736" s="55"/>
      <c r="HY736" s="55"/>
      <c r="HZ736" s="55"/>
      <c r="IA736" s="55"/>
      <c r="IB736" s="55"/>
      <c r="IC736" s="55"/>
      <c r="ID736" s="55"/>
      <c r="IE736" s="55"/>
      <c r="IF736" s="55"/>
      <c r="IG736" s="55"/>
      <c r="IH736" s="55"/>
      <c r="II736" s="55"/>
      <c r="IJ736" s="55"/>
      <c r="IK736" s="55"/>
      <c r="IL736" s="55"/>
      <c r="IM736" s="55"/>
      <c r="IN736" s="55"/>
      <c r="IO736" s="55"/>
      <c r="IP736" s="55"/>
      <c r="IQ736" s="55"/>
      <c r="IR736" s="55"/>
      <c r="IS736" s="55"/>
      <c r="IT736" s="55"/>
      <c r="IU736" s="55"/>
      <c r="IV736" s="55"/>
      <c r="IW736" s="55"/>
    </row>
    <row r="737" spans="1:257" ht="13.5" customHeight="1">
      <c r="A737" s="54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D737" s="55"/>
      <c r="EE737" s="55"/>
      <c r="EF737" s="55"/>
      <c r="EG737" s="55"/>
      <c r="EH737" s="55"/>
      <c r="EI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K737" s="55"/>
      <c r="FL737" s="55"/>
      <c r="FM737" s="55"/>
      <c r="FN737" s="55"/>
      <c r="FO737" s="55"/>
      <c r="FP737" s="55"/>
      <c r="FQ737" s="55"/>
      <c r="FR737" s="55"/>
      <c r="FS737" s="55"/>
      <c r="FT737" s="55"/>
      <c r="FU737" s="55"/>
      <c r="FV737" s="55"/>
      <c r="FW737" s="55"/>
      <c r="FX737" s="55"/>
      <c r="FY737" s="55"/>
      <c r="FZ737" s="55"/>
      <c r="GA737" s="55"/>
      <c r="GB737" s="55"/>
      <c r="GC737" s="55"/>
      <c r="GD737" s="55"/>
      <c r="GE737" s="55"/>
      <c r="GF737" s="55"/>
      <c r="GG737" s="55"/>
      <c r="GH737" s="55"/>
      <c r="GI737" s="55"/>
      <c r="GJ737" s="55"/>
      <c r="GK737" s="55"/>
      <c r="GL737" s="55"/>
      <c r="GM737" s="55"/>
      <c r="GN737" s="55"/>
      <c r="GO737" s="55"/>
      <c r="GP737" s="55"/>
      <c r="GQ737" s="55"/>
      <c r="GR737" s="55"/>
      <c r="GS737" s="55"/>
      <c r="GT737" s="55"/>
      <c r="GU737" s="55"/>
      <c r="GV737" s="55"/>
      <c r="GW737" s="55"/>
      <c r="GX737" s="55"/>
      <c r="GY737" s="55"/>
      <c r="GZ737" s="55"/>
      <c r="HA737" s="55"/>
      <c r="HB737" s="55"/>
      <c r="HC737" s="55"/>
      <c r="HD737" s="55"/>
      <c r="HE737" s="55"/>
      <c r="HF737" s="55"/>
      <c r="HG737" s="55"/>
      <c r="HH737" s="55"/>
      <c r="HI737" s="55"/>
      <c r="HJ737" s="55"/>
      <c r="HK737" s="55"/>
      <c r="HL737" s="55"/>
      <c r="HM737" s="55"/>
      <c r="HN737" s="55"/>
      <c r="HO737" s="55"/>
      <c r="HP737" s="55"/>
      <c r="HQ737" s="55"/>
      <c r="HR737" s="55"/>
      <c r="HS737" s="55"/>
      <c r="HT737" s="55"/>
      <c r="HU737" s="55"/>
      <c r="HV737" s="55"/>
      <c r="HW737" s="55"/>
      <c r="HX737" s="55"/>
      <c r="HY737" s="55"/>
      <c r="HZ737" s="55"/>
      <c r="IA737" s="55"/>
      <c r="IB737" s="55"/>
      <c r="IC737" s="55"/>
      <c r="ID737" s="55"/>
      <c r="IE737" s="55"/>
      <c r="IF737" s="55"/>
      <c r="IG737" s="55"/>
      <c r="IH737" s="55"/>
      <c r="II737" s="55"/>
      <c r="IJ737" s="55"/>
      <c r="IK737" s="55"/>
      <c r="IL737" s="55"/>
      <c r="IM737" s="55"/>
      <c r="IN737" s="55"/>
      <c r="IO737" s="55"/>
      <c r="IP737" s="55"/>
      <c r="IQ737" s="55"/>
      <c r="IR737" s="55"/>
      <c r="IS737" s="55"/>
      <c r="IT737" s="55"/>
      <c r="IU737" s="55"/>
      <c r="IV737" s="55"/>
      <c r="IW737" s="55"/>
    </row>
    <row r="738" spans="1:257" ht="13.5" customHeight="1">
      <c r="A738" s="54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D738" s="55"/>
      <c r="EE738" s="55"/>
      <c r="EF738" s="55"/>
      <c r="EG738" s="55"/>
      <c r="EH738" s="55"/>
      <c r="EI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K738" s="55"/>
      <c r="FL738" s="55"/>
      <c r="FM738" s="55"/>
      <c r="FN738" s="55"/>
      <c r="FO738" s="55"/>
      <c r="FP738" s="55"/>
      <c r="FQ738" s="55"/>
      <c r="FR738" s="55"/>
      <c r="FS738" s="55"/>
      <c r="FT738" s="55"/>
      <c r="FU738" s="55"/>
      <c r="FV738" s="55"/>
      <c r="FW738" s="55"/>
      <c r="FX738" s="55"/>
      <c r="FY738" s="55"/>
      <c r="FZ738" s="55"/>
      <c r="GA738" s="55"/>
      <c r="GB738" s="55"/>
      <c r="GC738" s="55"/>
      <c r="GD738" s="55"/>
      <c r="GE738" s="55"/>
      <c r="GF738" s="55"/>
      <c r="GG738" s="55"/>
      <c r="GH738" s="55"/>
      <c r="GI738" s="55"/>
      <c r="GJ738" s="55"/>
      <c r="GK738" s="55"/>
      <c r="GL738" s="55"/>
      <c r="GM738" s="55"/>
      <c r="GN738" s="55"/>
      <c r="GO738" s="55"/>
      <c r="GP738" s="55"/>
      <c r="GQ738" s="55"/>
      <c r="GR738" s="55"/>
      <c r="GS738" s="55"/>
      <c r="GT738" s="55"/>
      <c r="GU738" s="55"/>
      <c r="GV738" s="55"/>
      <c r="GW738" s="55"/>
      <c r="GX738" s="55"/>
      <c r="GY738" s="55"/>
      <c r="GZ738" s="55"/>
      <c r="HA738" s="55"/>
      <c r="HB738" s="55"/>
      <c r="HC738" s="55"/>
      <c r="HD738" s="55"/>
      <c r="HE738" s="55"/>
      <c r="HF738" s="55"/>
      <c r="HG738" s="55"/>
      <c r="HH738" s="55"/>
      <c r="HI738" s="55"/>
      <c r="HJ738" s="55"/>
      <c r="HK738" s="55"/>
      <c r="HL738" s="55"/>
      <c r="HM738" s="55"/>
      <c r="HN738" s="55"/>
      <c r="HO738" s="55"/>
      <c r="HP738" s="55"/>
      <c r="HQ738" s="55"/>
      <c r="HR738" s="55"/>
      <c r="HS738" s="55"/>
      <c r="HT738" s="55"/>
      <c r="HU738" s="55"/>
      <c r="HV738" s="55"/>
      <c r="HW738" s="55"/>
      <c r="HX738" s="55"/>
      <c r="HY738" s="55"/>
      <c r="HZ738" s="55"/>
      <c r="IA738" s="55"/>
      <c r="IB738" s="55"/>
      <c r="IC738" s="55"/>
      <c r="ID738" s="55"/>
      <c r="IE738" s="55"/>
      <c r="IF738" s="55"/>
      <c r="IG738" s="55"/>
      <c r="IH738" s="55"/>
      <c r="II738" s="55"/>
      <c r="IJ738" s="55"/>
      <c r="IK738" s="55"/>
      <c r="IL738" s="55"/>
      <c r="IM738" s="55"/>
      <c r="IN738" s="55"/>
      <c r="IO738" s="55"/>
      <c r="IP738" s="55"/>
      <c r="IQ738" s="55"/>
      <c r="IR738" s="55"/>
      <c r="IS738" s="55"/>
      <c r="IT738" s="55"/>
      <c r="IU738" s="55"/>
      <c r="IV738" s="55"/>
      <c r="IW738" s="55"/>
    </row>
    <row r="739" spans="1:257" ht="13.5" customHeight="1">
      <c r="A739" s="54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D739" s="55"/>
      <c r="EE739" s="55"/>
      <c r="EF739" s="55"/>
      <c r="EG739" s="55"/>
      <c r="EH739" s="55"/>
      <c r="EI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K739" s="55"/>
      <c r="FL739" s="55"/>
      <c r="FM739" s="55"/>
      <c r="FN739" s="55"/>
      <c r="FO739" s="55"/>
      <c r="FP739" s="55"/>
      <c r="FQ739" s="55"/>
      <c r="FR739" s="55"/>
      <c r="FS739" s="55"/>
      <c r="FT739" s="55"/>
      <c r="FU739" s="55"/>
      <c r="FV739" s="55"/>
      <c r="FW739" s="55"/>
      <c r="FX739" s="55"/>
      <c r="FY739" s="55"/>
      <c r="FZ739" s="55"/>
      <c r="GA739" s="55"/>
      <c r="GB739" s="55"/>
      <c r="GC739" s="55"/>
      <c r="GD739" s="55"/>
      <c r="GE739" s="55"/>
      <c r="GF739" s="55"/>
      <c r="GG739" s="55"/>
      <c r="GH739" s="55"/>
      <c r="GI739" s="55"/>
      <c r="GJ739" s="55"/>
      <c r="GK739" s="55"/>
      <c r="GL739" s="55"/>
      <c r="GM739" s="55"/>
      <c r="GN739" s="55"/>
      <c r="GO739" s="55"/>
      <c r="GP739" s="55"/>
      <c r="GQ739" s="55"/>
      <c r="GR739" s="55"/>
      <c r="GS739" s="55"/>
      <c r="GT739" s="55"/>
      <c r="GU739" s="55"/>
      <c r="GV739" s="55"/>
      <c r="GW739" s="55"/>
      <c r="GX739" s="55"/>
      <c r="GY739" s="55"/>
      <c r="GZ739" s="55"/>
      <c r="HA739" s="55"/>
      <c r="HB739" s="55"/>
      <c r="HC739" s="55"/>
      <c r="HD739" s="55"/>
      <c r="HE739" s="55"/>
      <c r="HF739" s="55"/>
      <c r="HG739" s="55"/>
      <c r="HH739" s="55"/>
      <c r="HI739" s="55"/>
      <c r="HJ739" s="55"/>
      <c r="HK739" s="55"/>
      <c r="HL739" s="55"/>
      <c r="HM739" s="55"/>
      <c r="HN739" s="55"/>
      <c r="HO739" s="55"/>
      <c r="HP739" s="55"/>
      <c r="HQ739" s="55"/>
      <c r="HR739" s="55"/>
      <c r="HS739" s="55"/>
      <c r="HT739" s="55"/>
      <c r="HU739" s="55"/>
      <c r="HV739" s="55"/>
      <c r="HW739" s="55"/>
      <c r="HX739" s="55"/>
      <c r="HY739" s="55"/>
      <c r="HZ739" s="55"/>
      <c r="IA739" s="55"/>
      <c r="IB739" s="55"/>
      <c r="IC739" s="55"/>
      <c r="ID739" s="55"/>
      <c r="IE739" s="55"/>
      <c r="IF739" s="55"/>
      <c r="IG739" s="55"/>
      <c r="IH739" s="55"/>
      <c r="II739" s="55"/>
      <c r="IJ739" s="55"/>
      <c r="IK739" s="55"/>
      <c r="IL739" s="55"/>
      <c r="IM739" s="55"/>
      <c r="IN739" s="55"/>
      <c r="IO739" s="55"/>
      <c r="IP739" s="55"/>
      <c r="IQ739" s="55"/>
      <c r="IR739" s="55"/>
      <c r="IS739" s="55"/>
      <c r="IT739" s="55"/>
      <c r="IU739" s="55"/>
      <c r="IV739" s="55"/>
      <c r="IW739" s="55"/>
    </row>
    <row r="740" spans="1:257" ht="13.5" customHeight="1">
      <c r="A740" s="54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D740" s="55"/>
      <c r="EE740" s="55"/>
      <c r="EF740" s="55"/>
      <c r="EG740" s="55"/>
      <c r="EH740" s="55"/>
      <c r="EI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K740" s="55"/>
      <c r="FL740" s="55"/>
      <c r="FM740" s="55"/>
      <c r="FN740" s="55"/>
      <c r="FO740" s="55"/>
      <c r="FP740" s="55"/>
      <c r="FQ740" s="55"/>
      <c r="FR740" s="55"/>
      <c r="FS740" s="55"/>
      <c r="FT740" s="55"/>
      <c r="FU740" s="55"/>
      <c r="FV740" s="55"/>
      <c r="FW740" s="55"/>
      <c r="FX740" s="55"/>
      <c r="FY740" s="55"/>
      <c r="FZ740" s="55"/>
      <c r="GA740" s="55"/>
      <c r="GB740" s="55"/>
      <c r="GC740" s="55"/>
      <c r="GD740" s="55"/>
      <c r="GE740" s="55"/>
      <c r="GF740" s="55"/>
      <c r="GG740" s="55"/>
      <c r="GH740" s="55"/>
      <c r="GI740" s="55"/>
      <c r="GJ740" s="55"/>
      <c r="GK740" s="55"/>
      <c r="GL740" s="55"/>
      <c r="GM740" s="55"/>
      <c r="GN740" s="55"/>
      <c r="GO740" s="55"/>
      <c r="GP740" s="55"/>
      <c r="GQ740" s="55"/>
      <c r="GR740" s="55"/>
      <c r="GS740" s="55"/>
      <c r="GT740" s="55"/>
      <c r="GU740" s="55"/>
      <c r="GV740" s="55"/>
      <c r="GW740" s="55"/>
      <c r="GX740" s="55"/>
      <c r="GY740" s="55"/>
      <c r="GZ740" s="55"/>
      <c r="HA740" s="55"/>
      <c r="HB740" s="55"/>
      <c r="HC740" s="55"/>
      <c r="HD740" s="55"/>
      <c r="HE740" s="55"/>
      <c r="HF740" s="55"/>
      <c r="HG740" s="55"/>
      <c r="HH740" s="55"/>
      <c r="HI740" s="55"/>
      <c r="HJ740" s="55"/>
      <c r="HK740" s="55"/>
      <c r="HL740" s="55"/>
      <c r="HM740" s="55"/>
      <c r="HN740" s="55"/>
      <c r="HO740" s="55"/>
      <c r="HP740" s="55"/>
      <c r="HQ740" s="55"/>
      <c r="HR740" s="55"/>
      <c r="HS740" s="55"/>
      <c r="HT740" s="55"/>
      <c r="HU740" s="55"/>
      <c r="HV740" s="55"/>
      <c r="HW740" s="55"/>
      <c r="HX740" s="55"/>
      <c r="HY740" s="55"/>
      <c r="HZ740" s="55"/>
      <c r="IA740" s="55"/>
      <c r="IB740" s="55"/>
      <c r="IC740" s="55"/>
      <c r="ID740" s="55"/>
      <c r="IE740" s="55"/>
      <c r="IF740" s="55"/>
      <c r="IG740" s="55"/>
      <c r="IH740" s="55"/>
      <c r="II740" s="55"/>
      <c r="IJ740" s="55"/>
      <c r="IK740" s="55"/>
      <c r="IL740" s="55"/>
      <c r="IM740" s="55"/>
      <c r="IN740" s="55"/>
      <c r="IO740" s="55"/>
      <c r="IP740" s="55"/>
      <c r="IQ740" s="55"/>
      <c r="IR740" s="55"/>
      <c r="IS740" s="55"/>
      <c r="IT740" s="55"/>
      <c r="IU740" s="55"/>
      <c r="IV740" s="55"/>
      <c r="IW740" s="55"/>
    </row>
    <row r="741" spans="1:257" ht="13.5" customHeight="1">
      <c r="A741" s="54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D741" s="55"/>
      <c r="EE741" s="55"/>
      <c r="EF741" s="55"/>
      <c r="EG741" s="55"/>
      <c r="EH741" s="55"/>
      <c r="EI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K741" s="55"/>
      <c r="FL741" s="55"/>
      <c r="FM741" s="55"/>
      <c r="FN741" s="55"/>
      <c r="FO741" s="55"/>
      <c r="FP741" s="55"/>
      <c r="FQ741" s="55"/>
      <c r="FR741" s="55"/>
      <c r="FS741" s="55"/>
      <c r="FT741" s="55"/>
      <c r="FU741" s="55"/>
      <c r="FV741" s="55"/>
      <c r="FW741" s="55"/>
      <c r="FX741" s="55"/>
      <c r="FY741" s="55"/>
      <c r="FZ741" s="55"/>
      <c r="GA741" s="55"/>
      <c r="GB741" s="55"/>
      <c r="GC741" s="55"/>
      <c r="GD741" s="55"/>
      <c r="GE741" s="55"/>
      <c r="GF741" s="55"/>
      <c r="GG741" s="55"/>
      <c r="GH741" s="55"/>
      <c r="GI741" s="55"/>
      <c r="GJ741" s="55"/>
      <c r="GK741" s="55"/>
      <c r="GL741" s="55"/>
      <c r="GM741" s="55"/>
      <c r="GN741" s="55"/>
      <c r="GO741" s="55"/>
      <c r="GP741" s="55"/>
      <c r="GQ741" s="55"/>
      <c r="GR741" s="55"/>
      <c r="GS741" s="55"/>
      <c r="GT741" s="55"/>
      <c r="GU741" s="55"/>
      <c r="GV741" s="55"/>
      <c r="GW741" s="55"/>
      <c r="GX741" s="55"/>
      <c r="GY741" s="55"/>
      <c r="GZ741" s="55"/>
      <c r="HA741" s="55"/>
      <c r="HB741" s="55"/>
      <c r="HC741" s="55"/>
      <c r="HD741" s="55"/>
      <c r="HE741" s="55"/>
      <c r="HF741" s="55"/>
      <c r="HG741" s="55"/>
      <c r="HH741" s="55"/>
      <c r="HI741" s="55"/>
      <c r="HJ741" s="55"/>
      <c r="HK741" s="55"/>
      <c r="HL741" s="55"/>
      <c r="HM741" s="55"/>
      <c r="HN741" s="55"/>
      <c r="HO741" s="55"/>
      <c r="HP741" s="55"/>
      <c r="HQ741" s="55"/>
      <c r="HR741" s="55"/>
      <c r="HS741" s="55"/>
      <c r="HT741" s="55"/>
      <c r="HU741" s="55"/>
      <c r="HV741" s="55"/>
      <c r="HW741" s="55"/>
      <c r="HX741" s="55"/>
      <c r="HY741" s="55"/>
      <c r="HZ741" s="55"/>
      <c r="IA741" s="55"/>
      <c r="IB741" s="55"/>
      <c r="IC741" s="55"/>
      <c r="ID741" s="55"/>
      <c r="IE741" s="55"/>
      <c r="IF741" s="55"/>
      <c r="IG741" s="55"/>
      <c r="IH741" s="55"/>
      <c r="II741" s="55"/>
      <c r="IJ741" s="55"/>
      <c r="IK741" s="55"/>
      <c r="IL741" s="55"/>
      <c r="IM741" s="55"/>
      <c r="IN741" s="55"/>
      <c r="IO741" s="55"/>
      <c r="IP741" s="55"/>
      <c r="IQ741" s="55"/>
      <c r="IR741" s="55"/>
      <c r="IS741" s="55"/>
      <c r="IT741" s="55"/>
      <c r="IU741" s="55"/>
      <c r="IV741" s="55"/>
      <c r="IW741" s="55"/>
    </row>
    <row r="742" spans="1:257" ht="13.5" customHeight="1">
      <c r="A742" s="54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D742" s="55"/>
      <c r="EE742" s="55"/>
      <c r="EF742" s="55"/>
      <c r="EG742" s="55"/>
      <c r="EH742" s="55"/>
      <c r="EI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K742" s="55"/>
      <c r="FL742" s="55"/>
      <c r="FM742" s="55"/>
      <c r="FN742" s="55"/>
      <c r="FO742" s="55"/>
      <c r="FP742" s="55"/>
      <c r="FQ742" s="55"/>
      <c r="FR742" s="55"/>
      <c r="FS742" s="55"/>
      <c r="FT742" s="55"/>
      <c r="FU742" s="55"/>
      <c r="FV742" s="55"/>
      <c r="FW742" s="55"/>
      <c r="FX742" s="55"/>
      <c r="FY742" s="55"/>
      <c r="FZ742" s="55"/>
      <c r="GA742" s="55"/>
      <c r="GB742" s="55"/>
      <c r="GC742" s="55"/>
      <c r="GD742" s="55"/>
      <c r="GE742" s="55"/>
      <c r="GF742" s="55"/>
      <c r="GG742" s="55"/>
      <c r="GH742" s="55"/>
      <c r="GI742" s="55"/>
      <c r="GJ742" s="55"/>
      <c r="GK742" s="55"/>
      <c r="GL742" s="55"/>
      <c r="GM742" s="55"/>
      <c r="GN742" s="55"/>
      <c r="GO742" s="55"/>
      <c r="GP742" s="55"/>
      <c r="GQ742" s="55"/>
      <c r="GR742" s="55"/>
      <c r="GS742" s="55"/>
      <c r="GT742" s="55"/>
      <c r="GU742" s="55"/>
      <c r="GV742" s="55"/>
      <c r="GW742" s="55"/>
      <c r="GX742" s="55"/>
      <c r="GY742" s="55"/>
      <c r="GZ742" s="55"/>
      <c r="HA742" s="55"/>
      <c r="HB742" s="55"/>
      <c r="HC742" s="55"/>
      <c r="HD742" s="55"/>
      <c r="HE742" s="55"/>
      <c r="HF742" s="55"/>
      <c r="HG742" s="55"/>
      <c r="HH742" s="55"/>
      <c r="HI742" s="55"/>
      <c r="HJ742" s="55"/>
      <c r="HK742" s="55"/>
      <c r="HL742" s="55"/>
      <c r="HM742" s="55"/>
      <c r="HN742" s="55"/>
      <c r="HO742" s="55"/>
      <c r="HP742" s="55"/>
      <c r="HQ742" s="55"/>
      <c r="HR742" s="55"/>
      <c r="HS742" s="55"/>
      <c r="HT742" s="55"/>
      <c r="HU742" s="55"/>
      <c r="HV742" s="55"/>
      <c r="HW742" s="55"/>
      <c r="HX742" s="55"/>
      <c r="HY742" s="55"/>
      <c r="HZ742" s="55"/>
      <c r="IA742" s="55"/>
      <c r="IB742" s="55"/>
      <c r="IC742" s="55"/>
      <c r="ID742" s="55"/>
      <c r="IE742" s="55"/>
      <c r="IF742" s="55"/>
      <c r="IG742" s="55"/>
      <c r="IH742" s="55"/>
      <c r="II742" s="55"/>
      <c r="IJ742" s="55"/>
      <c r="IK742" s="55"/>
      <c r="IL742" s="55"/>
      <c r="IM742" s="55"/>
      <c r="IN742" s="55"/>
      <c r="IO742" s="55"/>
      <c r="IP742" s="55"/>
      <c r="IQ742" s="55"/>
      <c r="IR742" s="55"/>
      <c r="IS742" s="55"/>
      <c r="IT742" s="55"/>
      <c r="IU742" s="55"/>
      <c r="IV742" s="55"/>
      <c r="IW742" s="55"/>
    </row>
    <row r="743" spans="1:257" ht="13.5" customHeight="1">
      <c r="A743" s="54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D743" s="55"/>
      <c r="EE743" s="55"/>
      <c r="EF743" s="55"/>
      <c r="EG743" s="55"/>
      <c r="EH743" s="55"/>
      <c r="EI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K743" s="55"/>
      <c r="FL743" s="55"/>
      <c r="FM743" s="55"/>
      <c r="FN743" s="55"/>
      <c r="FO743" s="55"/>
      <c r="FP743" s="55"/>
      <c r="FQ743" s="55"/>
      <c r="FR743" s="55"/>
      <c r="FS743" s="55"/>
      <c r="FT743" s="55"/>
      <c r="FU743" s="55"/>
      <c r="FV743" s="55"/>
      <c r="FW743" s="55"/>
      <c r="FX743" s="55"/>
      <c r="FY743" s="55"/>
      <c r="FZ743" s="55"/>
      <c r="GA743" s="55"/>
      <c r="GB743" s="55"/>
      <c r="GC743" s="55"/>
      <c r="GD743" s="55"/>
      <c r="GE743" s="55"/>
      <c r="GF743" s="55"/>
      <c r="GG743" s="55"/>
      <c r="GH743" s="55"/>
      <c r="GI743" s="55"/>
      <c r="GJ743" s="55"/>
      <c r="GK743" s="55"/>
      <c r="GL743" s="55"/>
      <c r="GM743" s="55"/>
      <c r="GN743" s="55"/>
      <c r="GO743" s="55"/>
      <c r="GP743" s="55"/>
      <c r="GQ743" s="55"/>
      <c r="GR743" s="55"/>
      <c r="GS743" s="55"/>
      <c r="GT743" s="55"/>
      <c r="GU743" s="55"/>
      <c r="GV743" s="55"/>
      <c r="GW743" s="55"/>
      <c r="GX743" s="55"/>
      <c r="GY743" s="55"/>
      <c r="GZ743" s="55"/>
      <c r="HA743" s="55"/>
      <c r="HB743" s="55"/>
      <c r="HC743" s="55"/>
      <c r="HD743" s="55"/>
      <c r="HE743" s="55"/>
      <c r="HF743" s="55"/>
      <c r="HG743" s="55"/>
      <c r="HH743" s="55"/>
      <c r="HI743" s="55"/>
      <c r="HJ743" s="55"/>
      <c r="HK743" s="55"/>
      <c r="HL743" s="55"/>
      <c r="HM743" s="55"/>
      <c r="HN743" s="55"/>
      <c r="HO743" s="55"/>
      <c r="HP743" s="55"/>
      <c r="HQ743" s="55"/>
      <c r="HR743" s="55"/>
      <c r="HS743" s="55"/>
      <c r="HT743" s="55"/>
      <c r="HU743" s="55"/>
      <c r="HV743" s="55"/>
      <c r="HW743" s="55"/>
      <c r="HX743" s="55"/>
      <c r="HY743" s="55"/>
      <c r="HZ743" s="55"/>
      <c r="IA743" s="55"/>
      <c r="IB743" s="55"/>
      <c r="IC743" s="55"/>
      <c r="ID743" s="55"/>
      <c r="IE743" s="55"/>
      <c r="IF743" s="55"/>
      <c r="IG743" s="55"/>
      <c r="IH743" s="55"/>
      <c r="II743" s="55"/>
      <c r="IJ743" s="55"/>
      <c r="IK743" s="55"/>
      <c r="IL743" s="55"/>
      <c r="IM743" s="55"/>
      <c r="IN743" s="55"/>
      <c r="IO743" s="55"/>
      <c r="IP743" s="55"/>
      <c r="IQ743" s="55"/>
      <c r="IR743" s="55"/>
      <c r="IS743" s="55"/>
      <c r="IT743" s="55"/>
      <c r="IU743" s="55"/>
      <c r="IV743" s="55"/>
      <c r="IW743" s="55"/>
    </row>
    <row r="744" spans="1:257" ht="13.5" customHeight="1">
      <c r="A744" s="54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D744" s="55"/>
      <c r="EE744" s="55"/>
      <c r="EF744" s="55"/>
      <c r="EG744" s="55"/>
      <c r="EH744" s="55"/>
      <c r="EI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K744" s="55"/>
      <c r="FL744" s="55"/>
      <c r="FM744" s="55"/>
      <c r="FN744" s="55"/>
      <c r="FO744" s="55"/>
      <c r="FP744" s="55"/>
      <c r="FQ744" s="55"/>
      <c r="FR744" s="55"/>
      <c r="FS744" s="55"/>
      <c r="FT744" s="55"/>
      <c r="FU744" s="55"/>
      <c r="FV744" s="55"/>
      <c r="FW744" s="55"/>
      <c r="FX744" s="55"/>
      <c r="FY744" s="55"/>
      <c r="FZ744" s="55"/>
      <c r="GA744" s="55"/>
      <c r="GB744" s="55"/>
      <c r="GC744" s="55"/>
      <c r="GD744" s="55"/>
      <c r="GE744" s="55"/>
      <c r="GF744" s="55"/>
      <c r="GG744" s="55"/>
      <c r="GH744" s="55"/>
      <c r="GI744" s="55"/>
      <c r="GJ744" s="55"/>
      <c r="GK744" s="55"/>
      <c r="GL744" s="55"/>
      <c r="GM744" s="55"/>
      <c r="GN744" s="55"/>
      <c r="GO744" s="55"/>
      <c r="GP744" s="55"/>
      <c r="GQ744" s="55"/>
      <c r="GR744" s="55"/>
      <c r="GS744" s="55"/>
      <c r="GT744" s="55"/>
      <c r="GU744" s="55"/>
      <c r="GV744" s="55"/>
      <c r="GW744" s="55"/>
      <c r="GX744" s="55"/>
      <c r="GY744" s="55"/>
      <c r="GZ744" s="55"/>
      <c r="HA744" s="55"/>
      <c r="HB744" s="55"/>
      <c r="HC744" s="55"/>
      <c r="HD744" s="55"/>
      <c r="HE744" s="55"/>
      <c r="HF744" s="55"/>
      <c r="HG744" s="55"/>
      <c r="HH744" s="55"/>
      <c r="HI744" s="55"/>
      <c r="HJ744" s="55"/>
      <c r="HK744" s="55"/>
      <c r="HL744" s="55"/>
      <c r="HM744" s="55"/>
      <c r="HN744" s="55"/>
      <c r="HO744" s="55"/>
      <c r="HP744" s="55"/>
      <c r="HQ744" s="55"/>
      <c r="HR744" s="55"/>
      <c r="HS744" s="55"/>
      <c r="HT744" s="55"/>
      <c r="HU744" s="55"/>
      <c r="HV744" s="55"/>
      <c r="HW744" s="55"/>
      <c r="HX744" s="55"/>
      <c r="HY744" s="55"/>
      <c r="HZ744" s="55"/>
      <c r="IA744" s="55"/>
      <c r="IB744" s="55"/>
      <c r="IC744" s="55"/>
      <c r="ID744" s="55"/>
      <c r="IE744" s="55"/>
      <c r="IF744" s="55"/>
      <c r="IG744" s="55"/>
      <c r="IH744" s="55"/>
      <c r="II744" s="55"/>
      <c r="IJ744" s="55"/>
      <c r="IK744" s="55"/>
      <c r="IL744" s="55"/>
      <c r="IM744" s="55"/>
      <c r="IN744" s="55"/>
      <c r="IO744" s="55"/>
      <c r="IP744" s="55"/>
      <c r="IQ744" s="55"/>
      <c r="IR744" s="55"/>
      <c r="IS744" s="55"/>
      <c r="IT744" s="55"/>
      <c r="IU744" s="55"/>
      <c r="IV744" s="55"/>
      <c r="IW744" s="55"/>
    </row>
    <row r="745" spans="1:257" ht="13.5" customHeight="1">
      <c r="A745" s="54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D745" s="55"/>
      <c r="EE745" s="55"/>
      <c r="EF745" s="55"/>
      <c r="EG745" s="55"/>
      <c r="EH745" s="55"/>
      <c r="EI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K745" s="55"/>
      <c r="FL745" s="55"/>
      <c r="FM745" s="55"/>
      <c r="FN745" s="55"/>
      <c r="FO745" s="55"/>
      <c r="FP745" s="55"/>
      <c r="FQ745" s="55"/>
      <c r="FR745" s="55"/>
      <c r="FS745" s="55"/>
      <c r="FT745" s="55"/>
      <c r="FU745" s="55"/>
      <c r="FV745" s="55"/>
      <c r="FW745" s="55"/>
      <c r="FX745" s="55"/>
      <c r="FY745" s="55"/>
      <c r="FZ745" s="55"/>
      <c r="GA745" s="55"/>
      <c r="GB745" s="55"/>
      <c r="GC745" s="55"/>
      <c r="GD745" s="55"/>
      <c r="GE745" s="55"/>
      <c r="GF745" s="55"/>
      <c r="GG745" s="55"/>
      <c r="GH745" s="55"/>
      <c r="GI745" s="55"/>
      <c r="GJ745" s="55"/>
      <c r="GK745" s="55"/>
      <c r="GL745" s="55"/>
      <c r="GM745" s="55"/>
      <c r="GN745" s="55"/>
      <c r="GO745" s="55"/>
      <c r="GP745" s="55"/>
      <c r="GQ745" s="55"/>
      <c r="GR745" s="55"/>
      <c r="GS745" s="55"/>
      <c r="GT745" s="55"/>
      <c r="GU745" s="55"/>
      <c r="GV745" s="55"/>
      <c r="GW745" s="55"/>
      <c r="GX745" s="55"/>
      <c r="GY745" s="55"/>
      <c r="GZ745" s="55"/>
      <c r="HA745" s="55"/>
      <c r="HB745" s="55"/>
      <c r="HC745" s="55"/>
      <c r="HD745" s="55"/>
      <c r="HE745" s="55"/>
      <c r="HF745" s="55"/>
      <c r="HG745" s="55"/>
      <c r="HH745" s="55"/>
      <c r="HI745" s="55"/>
      <c r="HJ745" s="55"/>
      <c r="HK745" s="55"/>
      <c r="HL745" s="55"/>
      <c r="HM745" s="55"/>
      <c r="HN745" s="55"/>
      <c r="HO745" s="55"/>
      <c r="HP745" s="55"/>
      <c r="HQ745" s="55"/>
      <c r="HR745" s="55"/>
      <c r="HS745" s="55"/>
      <c r="HT745" s="55"/>
      <c r="HU745" s="55"/>
      <c r="HV745" s="55"/>
      <c r="HW745" s="55"/>
      <c r="HX745" s="55"/>
      <c r="HY745" s="55"/>
      <c r="HZ745" s="55"/>
      <c r="IA745" s="55"/>
      <c r="IB745" s="55"/>
      <c r="IC745" s="55"/>
      <c r="ID745" s="55"/>
      <c r="IE745" s="55"/>
      <c r="IF745" s="55"/>
      <c r="IG745" s="55"/>
      <c r="IH745" s="55"/>
      <c r="II745" s="55"/>
      <c r="IJ745" s="55"/>
      <c r="IK745" s="55"/>
      <c r="IL745" s="55"/>
      <c r="IM745" s="55"/>
      <c r="IN745" s="55"/>
      <c r="IO745" s="55"/>
      <c r="IP745" s="55"/>
      <c r="IQ745" s="55"/>
      <c r="IR745" s="55"/>
      <c r="IS745" s="55"/>
      <c r="IT745" s="55"/>
      <c r="IU745" s="55"/>
      <c r="IV745" s="55"/>
      <c r="IW745" s="55"/>
    </row>
    <row r="746" spans="1:257" ht="13.5" customHeight="1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D746" s="55"/>
      <c r="EE746" s="55"/>
      <c r="EF746" s="55"/>
      <c r="EG746" s="55"/>
      <c r="EH746" s="55"/>
      <c r="EI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K746" s="55"/>
      <c r="FL746" s="55"/>
      <c r="FM746" s="55"/>
      <c r="FN746" s="55"/>
      <c r="FO746" s="55"/>
      <c r="FP746" s="55"/>
      <c r="FQ746" s="55"/>
      <c r="FR746" s="55"/>
      <c r="FS746" s="55"/>
      <c r="FT746" s="55"/>
      <c r="FU746" s="55"/>
      <c r="FV746" s="55"/>
      <c r="FW746" s="55"/>
      <c r="FX746" s="55"/>
      <c r="FY746" s="55"/>
      <c r="FZ746" s="55"/>
      <c r="GA746" s="55"/>
      <c r="GB746" s="55"/>
      <c r="GC746" s="55"/>
      <c r="GD746" s="55"/>
      <c r="GE746" s="55"/>
      <c r="GF746" s="55"/>
      <c r="GG746" s="55"/>
      <c r="GH746" s="55"/>
      <c r="GI746" s="55"/>
      <c r="GJ746" s="55"/>
      <c r="GK746" s="55"/>
      <c r="GL746" s="55"/>
      <c r="GM746" s="55"/>
      <c r="GN746" s="55"/>
      <c r="GO746" s="55"/>
      <c r="GP746" s="55"/>
      <c r="GQ746" s="55"/>
      <c r="GR746" s="55"/>
      <c r="GS746" s="55"/>
      <c r="GT746" s="55"/>
      <c r="GU746" s="55"/>
      <c r="GV746" s="55"/>
      <c r="GW746" s="55"/>
      <c r="GX746" s="55"/>
      <c r="GY746" s="55"/>
      <c r="GZ746" s="55"/>
      <c r="HA746" s="55"/>
      <c r="HB746" s="55"/>
      <c r="HC746" s="55"/>
      <c r="HD746" s="55"/>
      <c r="HE746" s="55"/>
      <c r="HF746" s="55"/>
      <c r="HG746" s="55"/>
      <c r="HH746" s="55"/>
      <c r="HI746" s="55"/>
      <c r="HJ746" s="55"/>
      <c r="HK746" s="55"/>
      <c r="HL746" s="55"/>
      <c r="HM746" s="55"/>
      <c r="HN746" s="55"/>
      <c r="HO746" s="55"/>
      <c r="HP746" s="55"/>
      <c r="HQ746" s="55"/>
      <c r="HR746" s="55"/>
      <c r="HS746" s="55"/>
      <c r="HT746" s="55"/>
      <c r="HU746" s="55"/>
      <c r="HV746" s="55"/>
      <c r="HW746" s="55"/>
      <c r="HX746" s="55"/>
      <c r="HY746" s="55"/>
      <c r="HZ746" s="55"/>
      <c r="IA746" s="55"/>
      <c r="IB746" s="55"/>
      <c r="IC746" s="55"/>
      <c r="ID746" s="55"/>
      <c r="IE746" s="55"/>
      <c r="IF746" s="55"/>
      <c r="IG746" s="55"/>
      <c r="IH746" s="55"/>
      <c r="II746" s="55"/>
      <c r="IJ746" s="55"/>
      <c r="IK746" s="55"/>
      <c r="IL746" s="55"/>
      <c r="IM746" s="55"/>
      <c r="IN746" s="55"/>
      <c r="IO746" s="55"/>
      <c r="IP746" s="55"/>
      <c r="IQ746" s="55"/>
      <c r="IR746" s="55"/>
      <c r="IS746" s="55"/>
      <c r="IT746" s="55"/>
      <c r="IU746" s="55"/>
      <c r="IV746" s="55"/>
      <c r="IW746" s="55"/>
    </row>
    <row r="747" spans="1:257" ht="13.5" customHeight="1">
      <c r="A747" s="54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D747" s="55"/>
      <c r="EE747" s="55"/>
      <c r="EF747" s="55"/>
      <c r="EG747" s="55"/>
      <c r="EH747" s="55"/>
      <c r="EI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K747" s="55"/>
      <c r="FL747" s="55"/>
      <c r="FM747" s="55"/>
      <c r="FN747" s="55"/>
      <c r="FO747" s="55"/>
      <c r="FP747" s="55"/>
      <c r="FQ747" s="55"/>
      <c r="FR747" s="55"/>
      <c r="FS747" s="55"/>
      <c r="FT747" s="55"/>
      <c r="FU747" s="55"/>
      <c r="FV747" s="55"/>
      <c r="FW747" s="55"/>
      <c r="FX747" s="55"/>
      <c r="FY747" s="55"/>
      <c r="FZ747" s="55"/>
      <c r="GA747" s="55"/>
      <c r="GB747" s="55"/>
      <c r="GC747" s="55"/>
      <c r="GD747" s="55"/>
      <c r="GE747" s="55"/>
      <c r="GF747" s="55"/>
      <c r="GG747" s="55"/>
      <c r="GH747" s="55"/>
      <c r="GI747" s="55"/>
      <c r="GJ747" s="55"/>
      <c r="GK747" s="55"/>
      <c r="GL747" s="55"/>
      <c r="GM747" s="55"/>
      <c r="GN747" s="55"/>
      <c r="GO747" s="55"/>
      <c r="GP747" s="55"/>
      <c r="GQ747" s="55"/>
      <c r="GR747" s="55"/>
      <c r="GS747" s="55"/>
      <c r="GT747" s="55"/>
      <c r="GU747" s="55"/>
      <c r="GV747" s="55"/>
      <c r="GW747" s="55"/>
      <c r="GX747" s="55"/>
      <c r="GY747" s="55"/>
      <c r="GZ747" s="55"/>
      <c r="HA747" s="55"/>
      <c r="HB747" s="55"/>
      <c r="HC747" s="55"/>
      <c r="HD747" s="55"/>
      <c r="HE747" s="55"/>
      <c r="HF747" s="55"/>
      <c r="HG747" s="55"/>
      <c r="HH747" s="55"/>
      <c r="HI747" s="55"/>
      <c r="HJ747" s="55"/>
      <c r="HK747" s="55"/>
      <c r="HL747" s="55"/>
      <c r="HM747" s="55"/>
      <c r="HN747" s="55"/>
      <c r="HO747" s="55"/>
      <c r="HP747" s="55"/>
      <c r="HQ747" s="55"/>
      <c r="HR747" s="55"/>
      <c r="HS747" s="55"/>
      <c r="HT747" s="55"/>
      <c r="HU747" s="55"/>
      <c r="HV747" s="55"/>
      <c r="HW747" s="55"/>
      <c r="HX747" s="55"/>
      <c r="HY747" s="55"/>
      <c r="HZ747" s="55"/>
      <c r="IA747" s="55"/>
      <c r="IB747" s="55"/>
      <c r="IC747" s="55"/>
      <c r="ID747" s="55"/>
      <c r="IE747" s="55"/>
      <c r="IF747" s="55"/>
      <c r="IG747" s="55"/>
      <c r="IH747" s="55"/>
      <c r="II747" s="55"/>
      <c r="IJ747" s="55"/>
      <c r="IK747" s="55"/>
      <c r="IL747" s="55"/>
      <c r="IM747" s="55"/>
      <c r="IN747" s="55"/>
      <c r="IO747" s="55"/>
      <c r="IP747" s="55"/>
      <c r="IQ747" s="55"/>
      <c r="IR747" s="55"/>
      <c r="IS747" s="55"/>
      <c r="IT747" s="55"/>
      <c r="IU747" s="55"/>
      <c r="IV747" s="55"/>
      <c r="IW747" s="55"/>
    </row>
    <row r="748" spans="1:257" ht="13.5" customHeight="1">
      <c r="A748" s="54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D748" s="55"/>
      <c r="EE748" s="55"/>
      <c r="EF748" s="55"/>
      <c r="EG748" s="55"/>
      <c r="EH748" s="55"/>
      <c r="EI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K748" s="55"/>
      <c r="FL748" s="55"/>
      <c r="FM748" s="55"/>
      <c r="FN748" s="55"/>
      <c r="FO748" s="55"/>
      <c r="FP748" s="55"/>
      <c r="FQ748" s="55"/>
      <c r="FR748" s="55"/>
      <c r="FS748" s="55"/>
      <c r="FT748" s="55"/>
      <c r="FU748" s="55"/>
      <c r="FV748" s="55"/>
      <c r="FW748" s="55"/>
      <c r="FX748" s="55"/>
      <c r="FY748" s="55"/>
      <c r="FZ748" s="55"/>
      <c r="GA748" s="55"/>
      <c r="GB748" s="55"/>
      <c r="GC748" s="55"/>
      <c r="GD748" s="55"/>
      <c r="GE748" s="55"/>
      <c r="GF748" s="55"/>
      <c r="GG748" s="55"/>
      <c r="GH748" s="55"/>
      <c r="GI748" s="55"/>
      <c r="GJ748" s="55"/>
      <c r="GK748" s="55"/>
      <c r="GL748" s="55"/>
      <c r="GM748" s="55"/>
      <c r="GN748" s="55"/>
      <c r="GO748" s="55"/>
      <c r="GP748" s="55"/>
      <c r="GQ748" s="55"/>
      <c r="GR748" s="55"/>
      <c r="GS748" s="55"/>
      <c r="GT748" s="55"/>
      <c r="GU748" s="55"/>
      <c r="GV748" s="55"/>
      <c r="GW748" s="55"/>
      <c r="GX748" s="55"/>
      <c r="GY748" s="55"/>
      <c r="GZ748" s="55"/>
      <c r="HA748" s="55"/>
      <c r="HB748" s="55"/>
      <c r="HC748" s="55"/>
      <c r="HD748" s="55"/>
      <c r="HE748" s="55"/>
      <c r="HF748" s="55"/>
      <c r="HG748" s="55"/>
      <c r="HH748" s="55"/>
      <c r="HI748" s="55"/>
      <c r="HJ748" s="55"/>
      <c r="HK748" s="55"/>
      <c r="HL748" s="55"/>
      <c r="HM748" s="55"/>
      <c r="HN748" s="55"/>
      <c r="HO748" s="55"/>
      <c r="HP748" s="55"/>
      <c r="HQ748" s="55"/>
      <c r="HR748" s="55"/>
      <c r="HS748" s="55"/>
      <c r="HT748" s="55"/>
      <c r="HU748" s="55"/>
      <c r="HV748" s="55"/>
      <c r="HW748" s="55"/>
      <c r="HX748" s="55"/>
      <c r="HY748" s="55"/>
      <c r="HZ748" s="55"/>
      <c r="IA748" s="55"/>
      <c r="IB748" s="55"/>
      <c r="IC748" s="55"/>
      <c r="ID748" s="55"/>
      <c r="IE748" s="55"/>
      <c r="IF748" s="55"/>
      <c r="IG748" s="55"/>
      <c r="IH748" s="55"/>
      <c r="II748" s="55"/>
      <c r="IJ748" s="55"/>
      <c r="IK748" s="55"/>
      <c r="IL748" s="55"/>
      <c r="IM748" s="55"/>
      <c r="IN748" s="55"/>
      <c r="IO748" s="55"/>
      <c r="IP748" s="55"/>
      <c r="IQ748" s="55"/>
      <c r="IR748" s="55"/>
      <c r="IS748" s="55"/>
      <c r="IT748" s="55"/>
      <c r="IU748" s="55"/>
      <c r="IV748" s="55"/>
      <c r="IW748" s="55"/>
    </row>
    <row r="749" spans="1:257" ht="13.5" customHeight="1">
      <c r="A749" s="54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D749" s="55"/>
      <c r="EE749" s="55"/>
      <c r="EF749" s="55"/>
      <c r="EG749" s="55"/>
      <c r="EH749" s="55"/>
      <c r="EI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K749" s="55"/>
      <c r="FL749" s="55"/>
      <c r="FM749" s="55"/>
      <c r="FN749" s="55"/>
      <c r="FO749" s="55"/>
      <c r="FP749" s="55"/>
      <c r="FQ749" s="55"/>
      <c r="FR749" s="55"/>
      <c r="FS749" s="55"/>
      <c r="FT749" s="55"/>
      <c r="FU749" s="55"/>
      <c r="FV749" s="55"/>
      <c r="FW749" s="55"/>
      <c r="FX749" s="55"/>
      <c r="FY749" s="55"/>
      <c r="FZ749" s="55"/>
      <c r="GA749" s="55"/>
      <c r="GB749" s="55"/>
      <c r="GC749" s="55"/>
      <c r="GD749" s="55"/>
      <c r="GE749" s="55"/>
      <c r="GF749" s="55"/>
      <c r="GG749" s="55"/>
      <c r="GH749" s="55"/>
      <c r="GI749" s="55"/>
      <c r="GJ749" s="55"/>
      <c r="GK749" s="55"/>
      <c r="GL749" s="55"/>
      <c r="GM749" s="55"/>
      <c r="GN749" s="55"/>
      <c r="GO749" s="55"/>
      <c r="GP749" s="55"/>
      <c r="GQ749" s="55"/>
      <c r="GR749" s="55"/>
      <c r="GS749" s="55"/>
      <c r="GT749" s="55"/>
      <c r="GU749" s="55"/>
      <c r="GV749" s="55"/>
      <c r="GW749" s="55"/>
      <c r="GX749" s="55"/>
      <c r="GY749" s="55"/>
      <c r="GZ749" s="55"/>
      <c r="HA749" s="55"/>
      <c r="HB749" s="55"/>
      <c r="HC749" s="55"/>
      <c r="HD749" s="55"/>
      <c r="HE749" s="55"/>
      <c r="HF749" s="55"/>
      <c r="HG749" s="55"/>
      <c r="HH749" s="55"/>
      <c r="HI749" s="55"/>
      <c r="HJ749" s="55"/>
      <c r="HK749" s="55"/>
      <c r="HL749" s="55"/>
      <c r="HM749" s="55"/>
      <c r="HN749" s="55"/>
      <c r="HO749" s="55"/>
      <c r="HP749" s="55"/>
      <c r="HQ749" s="55"/>
      <c r="HR749" s="55"/>
      <c r="HS749" s="55"/>
      <c r="HT749" s="55"/>
      <c r="HU749" s="55"/>
      <c r="HV749" s="55"/>
      <c r="HW749" s="55"/>
      <c r="HX749" s="55"/>
      <c r="HY749" s="55"/>
      <c r="HZ749" s="55"/>
      <c r="IA749" s="55"/>
      <c r="IB749" s="55"/>
      <c r="IC749" s="55"/>
      <c r="ID749" s="55"/>
      <c r="IE749" s="55"/>
      <c r="IF749" s="55"/>
      <c r="IG749" s="55"/>
      <c r="IH749" s="55"/>
      <c r="II749" s="55"/>
      <c r="IJ749" s="55"/>
      <c r="IK749" s="55"/>
      <c r="IL749" s="55"/>
      <c r="IM749" s="55"/>
      <c r="IN749" s="55"/>
      <c r="IO749" s="55"/>
      <c r="IP749" s="55"/>
      <c r="IQ749" s="55"/>
      <c r="IR749" s="55"/>
      <c r="IS749" s="55"/>
      <c r="IT749" s="55"/>
      <c r="IU749" s="55"/>
      <c r="IV749" s="55"/>
      <c r="IW749" s="55"/>
    </row>
    <row r="750" spans="1:257" ht="13.5" customHeight="1">
      <c r="A750" s="54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D750" s="55"/>
      <c r="EE750" s="55"/>
      <c r="EF750" s="55"/>
      <c r="EG750" s="55"/>
      <c r="EH750" s="55"/>
      <c r="EI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K750" s="55"/>
      <c r="FL750" s="55"/>
      <c r="FM750" s="55"/>
      <c r="FN750" s="55"/>
      <c r="FO750" s="55"/>
      <c r="FP750" s="55"/>
      <c r="FQ750" s="55"/>
      <c r="FR750" s="55"/>
      <c r="FS750" s="55"/>
      <c r="FT750" s="55"/>
      <c r="FU750" s="55"/>
      <c r="FV750" s="55"/>
      <c r="FW750" s="55"/>
      <c r="FX750" s="55"/>
      <c r="FY750" s="55"/>
      <c r="FZ750" s="55"/>
      <c r="GA750" s="55"/>
      <c r="GB750" s="55"/>
      <c r="GC750" s="55"/>
      <c r="GD750" s="55"/>
      <c r="GE750" s="55"/>
      <c r="GF750" s="55"/>
      <c r="GG750" s="55"/>
      <c r="GH750" s="55"/>
      <c r="GI750" s="55"/>
      <c r="GJ750" s="55"/>
      <c r="GK750" s="55"/>
      <c r="GL750" s="55"/>
      <c r="GM750" s="55"/>
      <c r="GN750" s="55"/>
      <c r="GO750" s="55"/>
      <c r="GP750" s="55"/>
      <c r="GQ750" s="55"/>
      <c r="GR750" s="55"/>
      <c r="GS750" s="55"/>
      <c r="GT750" s="55"/>
      <c r="GU750" s="55"/>
      <c r="GV750" s="55"/>
      <c r="GW750" s="55"/>
      <c r="GX750" s="55"/>
      <c r="GY750" s="55"/>
      <c r="GZ750" s="55"/>
      <c r="HA750" s="55"/>
      <c r="HB750" s="55"/>
      <c r="HC750" s="55"/>
      <c r="HD750" s="55"/>
      <c r="HE750" s="55"/>
      <c r="HF750" s="55"/>
      <c r="HG750" s="55"/>
      <c r="HH750" s="55"/>
      <c r="HI750" s="55"/>
      <c r="HJ750" s="55"/>
      <c r="HK750" s="55"/>
      <c r="HL750" s="55"/>
      <c r="HM750" s="55"/>
      <c r="HN750" s="55"/>
      <c r="HO750" s="55"/>
      <c r="HP750" s="55"/>
      <c r="HQ750" s="55"/>
      <c r="HR750" s="55"/>
      <c r="HS750" s="55"/>
      <c r="HT750" s="55"/>
      <c r="HU750" s="55"/>
      <c r="HV750" s="55"/>
      <c r="HW750" s="55"/>
      <c r="HX750" s="55"/>
      <c r="HY750" s="55"/>
      <c r="HZ750" s="55"/>
      <c r="IA750" s="55"/>
      <c r="IB750" s="55"/>
      <c r="IC750" s="55"/>
      <c r="ID750" s="55"/>
      <c r="IE750" s="55"/>
      <c r="IF750" s="55"/>
      <c r="IG750" s="55"/>
      <c r="IH750" s="55"/>
      <c r="II750" s="55"/>
      <c r="IJ750" s="55"/>
      <c r="IK750" s="55"/>
      <c r="IL750" s="55"/>
      <c r="IM750" s="55"/>
      <c r="IN750" s="55"/>
      <c r="IO750" s="55"/>
      <c r="IP750" s="55"/>
      <c r="IQ750" s="55"/>
      <c r="IR750" s="55"/>
      <c r="IS750" s="55"/>
      <c r="IT750" s="55"/>
      <c r="IU750" s="55"/>
      <c r="IV750" s="55"/>
      <c r="IW750" s="55"/>
    </row>
    <row r="751" spans="1:257" ht="13.5" customHeight="1">
      <c r="A751" s="54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D751" s="55"/>
      <c r="EE751" s="55"/>
      <c r="EF751" s="55"/>
      <c r="EG751" s="55"/>
      <c r="EH751" s="55"/>
      <c r="EI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K751" s="55"/>
      <c r="FL751" s="55"/>
      <c r="FM751" s="55"/>
      <c r="FN751" s="55"/>
      <c r="FO751" s="55"/>
      <c r="FP751" s="55"/>
      <c r="FQ751" s="55"/>
      <c r="FR751" s="55"/>
      <c r="FS751" s="55"/>
      <c r="FT751" s="55"/>
      <c r="FU751" s="55"/>
      <c r="FV751" s="55"/>
      <c r="FW751" s="55"/>
      <c r="FX751" s="55"/>
      <c r="FY751" s="55"/>
      <c r="FZ751" s="55"/>
      <c r="GA751" s="55"/>
      <c r="GB751" s="55"/>
      <c r="GC751" s="55"/>
      <c r="GD751" s="55"/>
      <c r="GE751" s="55"/>
      <c r="GF751" s="55"/>
      <c r="GG751" s="55"/>
      <c r="GH751" s="55"/>
      <c r="GI751" s="55"/>
      <c r="GJ751" s="55"/>
      <c r="GK751" s="55"/>
      <c r="GL751" s="55"/>
      <c r="GM751" s="55"/>
      <c r="GN751" s="55"/>
      <c r="GO751" s="55"/>
      <c r="GP751" s="55"/>
      <c r="GQ751" s="55"/>
      <c r="GR751" s="55"/>
      <c r="GS751" s="55"/>
      <c r="GT751" s="55"/>
      <c r="GU751" s="55"/>
      <c r="GV751" s="55"/>
      <c r="GW751" s="55"/>
      <c r="GX751" s="55"/>
      <c r="GY751" s="55"/>
      <c r="GZ751" s="55"/>
      <c r="HA751" s="55"/>
      <c r="HB751" s="55"/>
      <c r="HC751" s="55"/>
      <c r="HD751" s="55"/>
      <c r="HE751" s="55"/>
      <c r="HF751" s="55"/>
      <c r="HG751" s="55"/>
      <c r="HH751" s="55"/>
      <c r="HI751" s="55"/>
      <c r="HJ751" s="55"/>
      <c r="HK751" s="55"/>
      <c r="HL751" s="55"/>
      <c r="HM751" s="55"/>
      <c r="HN751" s="55"/>
      <c r="HO751" s="55"/>
      <c r="HP751" s="55"/>
      <c r="HQ751" s="55"/>
      <c r="HR751" s="55"/>
      <c r="HS751" s="55"/>
      <c r="HT751" s="55"/>
      <c r="HU751" s="55"/>
      <c r="HV751" s="55"/>
      <c r="HW751" s="55"/>
      <c r="HX751" s="55"/>
      <c r="HY751" s="55"/>
      <c r="HZ751" s="55"/>
      <c r="IA751" s="55"/>
      <c r="IB751" s="55"/>
      <c r="IC751" s="55"/>
      <c r="ID751" s="55"/>
      <c r="IE751" s="55"/>
      <c r="IF751" s="55"/>
      <c r="IG751" s="55"/>
      <c r="IH751" s="55"/>
      <c r="II751" s="55"/>
      <c r="IJ751" s="55"/>
      <c r="IK751" s="55"/>
      <c r="IL751" s="55"/>
      <c r="IM751" s="55"/>
      <c r="IN751" s="55"/>
      <c r="IO751" s="55"/>
      <c r="IP751" s="55"/>
      <c r="IQ751" s="55"/>
      <c r="IR751" s="55"/>
      <c r="IS751" s="55"/>
      <c r="IT751" s="55"/>
      <c r="IU751" s="55"/>
      <c r="IV751" s="55"/>
      <c r="IW751" s="55"/>
    </row>
    <row r="752" spans="1:257" ht="13.5" customHeight="1">
      <c r="A752" s="54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D752" s="55"/>
      <c r="EE752" s="55"/>
      <c r="EF752" s="55"/>
      <c r="EG752" s="55"/>
      <c r="EH752" s="55"/>
      <c r="EI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K752" s="55"/>
      <c r="FL752" s="55"/>
      <c r="FM752" s="55"/>
      <c r="FN752" s="55"/>
      <c r="FO752" s="55"/>
      <c r="FP752" s="55"/>
      <c r="FQ752" s="55"/>
      <c r="FR752" s="55"/>
      <c r="FS752" s="55"/>
      <c r="FT752" s="55"/>
      <c r="FU752" s="55"/>
      <c r="FV752" s="55"/>
      <c r="FW752" s="55"/>
      <c r="FX752" s="55"/>
      <c r="FY752" s="55"/>
      <c r="FZ752" s="55"/>
      <c r="GA752" s="55"/>
      <c r="GB752" s="55"/>
      <c r="GC752" s="55"/>
      <c r="GD752" s="55"/>
      <c r="GE752" s="55"/>
      <c r="GF752" s="55"/>
      <c r="GG752" s="55"/>
      <c r="GH752" s="55"/>
      <c r="GI752" s="55"/>
      <c r="GJ752" s="55"/>
      <c r="GK752" s="55"/>
      <c r="GL752" s="55"/>
      <c r="GM752" s="55"/>
      <c r="GN752" s="55"/>
      <c r="GO752" s="55"/>
      <c r="GP752" s="55"/>
      <c r="GQ752" s="55"/>
      <c r="GR752" s="55"/>
      <c r="GS752" s="55"/>
      <c r="GT752" s="55"/>
      <c r="GU752" s="55"/>
      <c r="GV752" s="55"/>
      <c r="GW752" s="55"/>
      <c r="GX752" s="55"/>
      <c r="GY752" s="55"/>
      <c r="GZ752" s="55"/>
      <c r="HA752" s="55"/>
      <c r="HB752" s="55"/>
      <c r="HC752" s="55"/>
      <c r="HD752" s="55"/>
      <c r="HE752" s="55"/>
      <c r="HF752" s="55"/>
      <c r="HG752" s="55"/>
      <c r="HH752" s="55"/>
      <c r="HI752" s="55"/>
      <c r="HJ752" s="55"/>
      <c r="HK752" s="55"/>
      <c r="HL752" s="55"/>
      <c r="HM752" s="55"/>
      <c r="HN752" s="55"/>
      <c r="HO752" s="55"/>
      <c r="HP752" s="55"/>
      <c r="HQ752" s="55"/>
      <c r="HR752" s="55"/>
      <c r="HS752" s="55"/>
      <c r="HT752" s="55"/>
      <c r="HU752" s="55"/>
      <c r="HV752" s="55"/>
      <c r="HW752" s="55"/>
      <c r="HX752" s="55"/>
      <c r="HY752" s="55"/>
      <c r="HZ752" s="55"/>
      <c r="IA752" s="55"/>
      <c r="IB752" s="55"/>
      <c r="IC752" s="55"/>
      <c r="ID752" s="55"/>
      <c r="IE752" s="55"/>
      <c r="IF752" s="55"/>
      <c r="IG752" s="55"/>
      <c r="IH752" s="55"/>
      <c r="II752" s="55"/>
      <c r="IJ752" s="55"/>
      <c r="IK752" s="55"/>
      <c r="IL752" s="55"/>
      <c r="IM752" s="55"/>
      <c r="IN752" s="55"/>
      <c r="IO752" s="55"/>
      <c r="IP752" s="55"/>
      <c r="IQ752" s="55"/>
      <c r="IR752" s="55"/>
      <c r="IS752" s="55"/>
      <c r="IT752" s="55"/>
      <c r="IU752" s="55"/>
      <c r="IV752" s="55"/>
      <c r="IW752" s="55"/>
    </row>
    <row r="753" spans="1:257" ht="13.5" customHeight="1">
      <c r="A753" s="54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D753" s="55"/>
      <c r="EE753" s="55"/>
      <c r="EF753" s="55"/>
      <c r="EG753" s="55"/>
      <c r="EH753" s="55"/>
      <c r="EI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K753" s="55"/>
      <c r="FL753" s="55"/>
      <c r="FM753" s="55"/>
      <c r="FN753" s="55"/>
      <c r="FO753" s="55"/>
      <c r="FP753" s="55"/>
      <c r="FQ753" s="55"/>
      <c r="FR753" s="55"/>
      <c r="FS753" s="55"/>
      <c r="FT753" s="55"/>
      <c r="FU753" s="55"/>
      <c r="FV753" s="55"/>
      <c r="FW753" s="55"/>
      <c r="FX753" s="55"/>
      <c r="FY753" s="55"/>
      <c r="FZ753" s="55"/>
      <c r="GA753" s="55"/>
      <c r="GB753" s="55"/>
      <c r="GC753" s="55"/>
      <c r="GD753" s="55"/>
      <c r="GE753" s="55"/>
      <c r="GF753" s="55"/>
      <c r="GG753" s="55"/>
      <c r="GH753" s="55"/>
      <c r="GI753" s="55"/>
      <c r="GJ753" s="55"/>
      <c r="GK753" s="55"/>
      <c r="GL753" s="55"/>
      <c r="GM753" s="55"/>
      <c r="GN753" s="55"/>
      <c r="GO753" s="55"/>
      <c r="GP753" s="55"/>
      <c r="GQ753" s="55"/>
      <c r="GR753" s="55"/>
      <c r="GS753" s="55"/>
      <c r="GT753" s="55"/>
      <c r="GU753" s="55"/>
      <c r="GV753" s="55"/>
      <c r="GW753" s="55"/>
      <c r="GX753" s="55"/>
      <c r="GY753" s="55"/>
      <c r="GZ753" s="55"/>
      <c r="HA753" s="55"/>
      <c r="HB753" s="55"/>
      <c r="HC753" s="55"/>
      <c r="HD753" s="55"/>
      <c r="HE753" s="55"/>
      <c r="HF753" s="55"/>
      <c r="HG753" s="55"/>
      <c r="HH753" s="55"/>
      <c r="HI753" s="55"/>
      <c r="HJ753" s="55"/>
      <c r="HK753" s="55"/>
      <c r="HL753" s="55"/>
      <c r="HM753" s="55"/>
      <c r="HN753" s="55"/>
      <c r="HO753" s="55"/>
      <c r="HP753" s="55"/>
      <c r="HQ753" s="55"/>
      <c r="HR753" s="55"/>
      <c r="HS753" s="55"/>
      <c r="HT753" s="55"/>
      <c r="HU753" s="55"/>
      <c r="HV753" s="55"/>
      <c r="HW753" s="55"/>
      <c r="HX753" s="55"/>
      <c r="HY753" s="55"/>
      <c r="HZ753" s="55"/>
      <c r="IA753" s="55"/>
      <c r="IB753" s="55"/>
      <c r="IC753" s="55"/>
      <c r="ID753" s="55"/>
      <c r="IE753" s="55"/>
      <c r="IF753" s="55"/>
      <c r="IG753" s="55"/>
      <c r="IH753" s="55"/>
      <c r="II753" s="55"/>
      <c r="IJ753" s="55"/>
      <c r="IK753" s="55"/>
      <c r="IL753" s="55"/>
      <c r="IM753" s="55"/>
      <c r="IN753" s="55"/>
      <c r="IO753" s="55"/>
      <c r="IP753" s="55"/>
      <c r="IQ753" s="55"/>
      <c r="IR753" s="55"/>
      <c r="IS753" s="55"/>
      <c r="IT753" s="55"/>
      <c r="IU753" s="55"/>
      <c r="IV753" s="55"/>
      <c r="IW753" s="55"/>
    </row>
    <row r="754" spans="1:257" ht="13.5" customHeight="1">
      <c r="A754" s="54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D754" s="55"/>
      <c r="EE754" s="55"/>
      <c r="EF754" s="55"/>
      <c r="EG754" s="55"/>
      <c r="EH754" s="55"/>
      <c r="EI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K754" s="55"/>
      <c r="FL754" s="55"/>
      <c r="FM754" s="55"/>
      <c r="FN754" s="55"/>
      <c r="FO754" s="55"/>
      <c r="FP754" s="55"/>
      <c r="FQ754" s="55"/>
      <c r="FR754" s="55"/>
      <c r="FS754" s="55"/>
      <c r="FT754" s="55"/>
      <c r="FU754" s="55"/>
      <c r="FV754" s="55"/>
      <c r="FW754" s="55"/>
      <c r="FX754" s="55"/>
      <c r="FY754" s="55"/>
      <c r="FZ754" s="55"/>
      <c r="GA754" s="55"/>
      <c r="GB754" s="55"/>
      <c r="GC754" s="55"/>
      <c r="GD754" s="55"/>
      <c r="GE754" s="55"/>
      <c r="GF754" s="55"/>
      <c r="GG754" s="55"/>
      <c r="GH754" s="55"/>
      <c r="GI754" s="55"/>
      <c r="GJ754" s="55"/>
      <c r="GK754" s="55"/>
      <c r="GL754" s="55"/>
      <c r="GM754" s="55"/>
      <c r="GN754" s="55"/>
      <c r="GO754" s="55"/>
      <c r="GP754" s="55"/>
      <c r="GQ754" s="55"/>
      <c r="GR754" s="55"/>
      <c r="GS754" s="55"/>
      <c r="GT754" s="55"/>
      <c r="GU754" s="55"/>
      <c r="GV754" s="55"/>
      <c r="GW754" s="55"/>
      <c r="GX754" s="55"/>
      <c r="GY754" s="55"/>
      <c r="GZ754" s="55"/>
      <c r="HA754" s="55"/>
      <c r="HB754" s="55"/>
      <c r="HC754" s="55"/>
      <c r="HD754" s="55"/>
      <c r="HE754" s="55"/>
      <c r="HF754" s="55"/>
      <c r="HG754" s="55"/>
      <c r="HH754" s="55"/>
      <c r="HI754" s="55"/>
      <c r="HJ754" s="55"/>
      <c r="HK754" s="55"/>
      <c r="HL754" s="55"/>
      <c r="HM754" s="55"/>
      <c r="HN754" s="55"/>
      <c r="HO754" s="55"/>
      <c r="HP754" s="55"/>
      <c r="HQ754" s="55"/>
      <c r="HR754" s="55"/>
      <c r="HS754" s="55"/>
      <c r="HT754" s="55"/>
      <c r="HU754" s="55"/>
      <c r="HV754" s="55"/>
      <c r="HW754" s="55"/>
      <c r="HX754" s="55"/>
      <c r="HY754" s="55"/>
      <c r="HZ754" s="55"/>
      <c r="IA754" s="55"/>
      <c r="IB754" s="55"/>
      <c r="IC754" s="55"/>
      <c r="ID754" s="55"/>
      <c r="IE754" s="55"/>
      <c r="IF754" s="55"/>
      <c r="IG754" s="55"/>
      <c r="IH754" s="55"/>
      <c r="II754" s="55"/>
      <c r="IJ754" s="55"/>
      <c r="IK754" s="55"/>
      <c r="IL754" s="55"/>
      <c r="IM754" s="55"/>
      <c r="IN754" s="55"/>
      <c r="IO754" s="55"/>
      <c r="IP754" s="55"/>
      <c r="IQ754" s="55"/>
      <c r="IR754" s="55"/>
      <c r="IS754" s="55"/>
      <c r="IT754" s="55"/>
      <c r="IU754" s="55"/>
      <c r="IV754" s="55"/>
      <c r="IW754" s="55"/>
    </row>
    <row r="755" spans="1:257" ht="13.5" customHeight="1">
      <c r="A755" s="54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D755" s="55"/>
      <c r="EE755" s="55"/>
      <c r="EF755" s="55"/>
      <c r="EG755" s="55"/>
      <c r="EH755" s="55"/>
      <c r="EI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K755" s="55"/>
      <c r="FL755" s="55"/>
      <c r="FM755" s="55"/>
      <c r="FN755" s="55"/>
      <c r="FO755" s="55"/>
      <c r="FP755" s="55"/>
      <c r="FQ755" s="55"/>
      <c r="FR755" s="55"/>
      <c r="FS755" s="55"/>
      <c r="FT755" s="55"/>
      <c r="FU755" s="55"/>
      <c r="FV755" s="55"/>
      <c r="FW755" s="55"/>
      <c r="FX755" s="55"/>
      <c r="FY755" s="55"/>
      <c r="FZ755" s="55"/>
      <c r="GA755" s="55"/>
      <c r="GB755" s="55"/>
      <c r="GC755" s="55"/>
      <c r="GD755" s="55"/>
      <c r="GE755" s="55"/>
      <c r="GF755" s="55"/>
      <c r="GG755" s="55"/>
      <c r="GH755" s="55"/>
      <c r="GI755" s="55"/>
      <c r="GJ755" s="55"/>
      <c r="GK755" s="55"/>
      <c r="GL755" s="55"/>
      <c r="GM755" s="55"/>
      <c r="GN755" s="55"/>
      <c r="GO755" s="55"/>
      <c r="GP755" s="55"/>
      <c r="GQ755" s="55"/>
      <c r="GR755" s="55"/>
      <c r="GS755" s="55"/>
      <c r="GT755" s="55"/>
      <c r="GU755" s="55"/>
      <c r="GV755" s="55"/>
      <c r="GW755" s="55"/>
      <c r="GX755" s="55"/>
      <c r="GY755" s="55"/>
      <c r="GZ755" s="55"/>
      <c r="HA755" s="55"/>
      <c r="HB755" s="55"/>
      <c r="HC755" s="55"/>
      <c r="HD755" s="55"/>
      <c r="HE755" s="55"/>
      <c r="HF755" s="55"/>
      <c r="HG755" s="55"/>
      <c r="HH755" s="55"/>
      <c r="HI755" s="55"/>
      <c r="HJ755" s="55"/>
      <c r="HK755" s="55"/>
      <c r="HL755" s="55"/>
      <c r="HM755" s="55"/>
      <c r="HN755" s="55"/>
      <c r="HO755" s="55"/>
      <c r="HP755" s="55"/>
      <c r="HQ755" s="55"/>
      <c r="HR755" s="55"/>
      <c r="HS755" s="55"/>
      <c r="HT755" s="55"/>
      <c r="HU755" s="55"/>
      <c r="HV755" s="55"/>
      <c r="HW755" s="55"/>
      <c r="HX755" s="55"/>
      <c r="HY755" s="55"/>
      <c r="HZ755" s="55"/>
      <c r="IA755" s="55"/>
      <c r="IB755" s="55"/>
      <c r="IC755" s="55"/>
      <c r="ID755" s="55"/>
      <c r="IE755" s="55"/>
      <c r="IF755" s="55"/>
      <c r="IG755" s="55"/>
      <c r="IH755" s="55"/>
      <c r="II755" s="55"/>
      <c r="IJ755" s="55"/>
      <c r="IK755" s="55"/>
      <c r="IL755" s="55"/>
      <c r="IM755" s="55"/>
      <c r="IN755" s="55"/>
      <c r="IO755" s="55"/>
      <c r="IP755" s="55"/>
      <c r="IQ755" s="55"/>
      <c r="IR755" s="55"/>
      <c r="IS755" s="55"/>
      <c r="IT755" s="55"/>
      <c r="IU755" s="55"/>
      <c r="IV755" s="55"/>
      <c r="IW755" s="55"/>
    </row>
    <row r="756" spans="1:257" ht="13.5" customHeight="1">
      <c r="A756" s="54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D756" s="55"/>
      <c r="EE756" s="55"/>
      <c r="EF756" s="55"/>
      <c r="EG756" s="55"/>
      <c r="EH756" s="55"/>
      <c r="EI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K756" s="55"/>
      <c r="FL756" s="55"/>
      <c r="FM756" s="55"/>
      <c r="FN756" s="55"/>
      <c r="FO756" s="55"/>
      <c r="FP756" s="55"/>
      <c r="FQ756" s="55"/>
      <c r="FR756" s="55"/>
      <c r="FS756" s="55"/>
      <c r="FT756" s="55"/>
      <c r="FU756" s="55"/>
      <c r="FV756" s="55"/>
      <c r="FW756" s="55"/>
      <c r="FX756" s="55"/>
      <c r="FY756" s="55"/>
      <c r="FZ756" s="55"/>
      <c r="GA756" s="55"/>
      <c r="GB756" s="55"/>
      <c r="GC756" s="55"/>
      <c r="GD756" s="55"/>
      <c r="GE756" s="55"/>
      <c r="GF756" s="55"/>
      <c r="GG756" s="55"/>
      <c r="GH756" s="55"/>
      <c r="GI756" s="55"/>
      <c r="GJ756" s="55"/>
      <c r="GK756" s="55"/>
      <c r="GL756" s="55"/>
      <c r="GM756" s="55"/>
      <c r="GN756" s="55"/>
      <c r="GO756" s="55"/>
      <c r="GP756" s="55"/>
      <c r="GQ756" s="55"/>
      <c r="GR756" s="55"/>
      <c r="GS756" s="55"/>
      <c r="GT756" s="55"/>
      <c r="GU756" s="55"/>
      <c r="GV756" s="55"/>
      <c r="GW756" s="55"/>
      <c r="GX756" s="55"/>
      <c r="GY756" s="55"/>
      <c r="GZ756" s="55"/>
      <c r="HA756" s="55"/>
      <c r="HB756" s="55"/>
      <c r="HC756" s="55"/>
      <c r="HD756" s="55"/>
      <c r="HE756" s="55"/>
      <c r="HF756" s="55"/>
      <c r="HG756" s="55"/>
      <c r="HH756" s="55"/>
      <c r="HI756" s="55"/>
      <c r="HJ756" s="55"/>
      <c r="HK756" s="55"/>
      <c r="HL756" s="55"/>
      <c r="HM756" s="55"/>
      <c r="HN756" s="55"/>
      <c r="HO756" s="55"/>
      <c r="HP756" s="55"/>
      <c r="HQ756" s="55"/>
      <c r="HR756" s="55"/>
      <c r="HS756" s="55"/>
      <c r="HT756" s="55"/>
      <c r="HU756" s="55"/>
      <c r="HV756" s="55"/>
      <c r="HW756" s="55"/>
      <c r="HX756" s="55"/>
      <c r="HY756" s="55"/>
      <c r="HZ756" s="55"/>
      <c r="IA756" s="55"/>
      <c r="IB756" s="55"/>
      <c r="IC756" s="55"/>
      <c r="ID756" s="55"/>
      <c r="IE756" s="55"/>
      <c r="IF756" s="55"/>
      <c r="IG756" s="55"/>
      <c r="IH756" s="55"/>
      <c r="II756" s="55"/>
      <c r="IJ756" s="55"/>
      <c r="IK756" s="55"/>
      <c r="IL756" s="55"/>
      <c r="IM756" s="55"/>
      <c r="IN756" s="55"/>
      <c r="IO756" s="55"/>
      <c r="IP756" s="55"/>
      <c r="IQ756" s="55"/>
      <c r="IR756" s="55"/>
      <c r="IS756" s="55"/>
      <c r="IT756" s="55"/>
      <c r="IU756" s="55"/>
      <c r="IV756" s="55"/>
      <c r="IW756" s="55"/>
    </row>
    <row r="757" spans="1:257" ht="13.5" customHeight="1">
      <c r="A757" s="54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D757" s="55"/>
      <c r="EE757" s="55"/>
      <c r="EF757" s="55"/>
      <c r="EG757" s="55"/>
      <c r="EH757" s="55"/>
      <c r="EI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K757" s="55"/>
      <c r="FL757" s="55"/>
      <c r="FM757" s="55"/>
      <c r="FN757" s="55"/>
      <c r="FO757" s="55"/>
      <c r="FP757" s="55"/>
      <c r="FQ757" s="55"/>
      <c r="FR757" s="55"/>
      <c r="FS757" s="55"/>
      <c r="FT757" s="55"/>
      <c r="FU757" s="55"/>
      <c r="FV757" s="55"/>
      <c r="FW757" s="55"/>
      <c r="FX757" s="55"/>
      <c r="FY757" s="55"/>
      <c r="FZ757" s="55"/>
      <c r="GA757" s="55"/>
      <c r="GB757" s="55"/>
      <c r="GC757" s="55"/>
      <c r="GD757" s="55"/>
      <c r="GE757" s="55"/>
      <c r="GF757" s="55"/>
      <c r="GG757" s="55"/>
      <c r="GH757" s="55"/>
      <c r="GI757" s="55"/>
      <c r="GJ757" s="55"/>
      <c r="GK757" s="55"/>
      <c r="GL757" s="55"/>
      <c r="GM757" s="55"/>
      <c r="GN757" s="55"/>
      <c r="GO757" s="55"/>
      <c r="GP757" s="55"/>
      <c r="GQ757" s="55"/>
      <c r="GR757" s="55"/>
      <c r="GS757" s="55"/>
      <c r="GT757" s="55"/>
      <c r="GU757" s="55"/>
      <c r="GV757" s="55"/>
      <c r="GW757" s="55"/>
      <c r="GX757" s="55"/>
      <c r="GY757" s="55"/>
      <c r="GZ757" s="55"/>
      <c r="HA757" s="55"/>
      <c r="HB757" s="55"/>
      <c r="HC757" s="55"/>
      <c r="HD757" s="55"/>
      <c r="HE757" s="55"/>
      <c r="HF757" s="55"/>
      <c r="HG757" s="55"/>
      <c r="HH757" s="55"/>
      <c r="HI757" s="55"/>
      <c r="HJ757" s="55"/>
      <c r="HK757" s="55"/>
      <c r="HL757" s="55"/>
      <c r="HM757" s="55"/>
      <c r="HN757" s="55"/>
      <c r="HO757" s="55"/>
      <c r="HP757" s="55"/>
      <c r="HQ757" s="55"/>
      <c r="HR757" s="55"/>
      <c r="HS757" s="55"/>
      <c r="HT757" s="55"/>
      <c r="HU757" s="55"/>
      <c r="HV757" s="55"/>
      <c r="HW757" s="55"/>
      <c r="HX757" s="55"/>
      <c r="HY757" s="55"/>
      <c r="HZ757" s="55"/>
      <c r="IA757" s="55"/>
      <c r="IB757" s="55"/>
      <c r="IC757" s="55"/>
      <c r="ID757" s="55"/>
      <c r="IE757" s="55"/>
      <c r="IF757" s="55"/>
      <c r="IG757" s="55"/>
      <c r="IH757" s="55"/>
      <c r="II757" s="55"/>
      <c r="IJ757" s="55"/>
      <c r="IK757" s="55"/>
      <c r="IL757" s="55"/>
      <c r="IM757" s="55"/>
      <c r="IN757" s="55"/>
      <c r="IO757" s="55"/>
      <c r="IP757" s="55"/>
      <c r="IQ757" s="55"/>
      <c r="IR757" s="55"/>
      <c r="IS757" s="55"/>
      <c r="IT757" s="55"/>
      <c r="IU757" s="55"/>
      <c r="IV757" s="55"/>
      <c r="IW757" s="55"/>
    </row>
    <row r="758" spans="1:257" ht="13.5" customHeight="1">
      <c r="A758" s="54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D758" s="55"/>
      <c r="EE758" s="55"/>
      <c r="EF758" s="55"/>
      <c r="EG758" s="55"/>
      <c r="EH758" s="55"/>
      <c r="EI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K758" s="55"/>
      <c r="FL758" s="55"/>
      <c r="FM758" s="55"/>
      <c r="FN758" s="55"/>
      <c r="FO758" s="55"/>
      <c r="FP758" s="55"/>
      <c r="FQ758" s="55"/>
      <c r="FR758" s="55"/>
      <c r="FS758" s="55"/>
      <c r="FT758" s="55"/>
      <c r="FU758" s="55"/>
      <c r="FV758" s="55"/>
      <c r="FW758" s="55"/>
      <c r="FX758" s="55"/>
      <c r="FY758" s="55"/>
      <c r="FZ758" s="55"/>
      <c r="GA758" s="55"/>
      <c r="GB758" s="55"/>
      <c r="GC758" s="55"/>
      <c r="GD758" s="55"/>
      <c r="GE758" s="55"/>
      <c r="GF758" s="55"/>
      <c r="GG758" s="55"/>
      <c r="GH758" s="55"/>
      <c r="GI758" s="55"/>
      <c r="GJ758" s="55"/>
      <c r="GK758" s="55"/>
      <c r="GL758" s="55"/>
      <c r="GM758" s="55"/>
      <c r="GN758" s="55"/>
      <c r="GO758" s="55"/>
      <c r="GP758" s="55"/>
      <c r="GQ758" s="55"/>
      <c r="GR758" s="55"/>
      <c r="GS758" s="55"/>
      <c r="GT758" s="55"/>
      <c r="GU758" s="55"/>
      <c r="GV758" s="55"/>
      <c r="GW758" s="55"/>
      <c r="GX758" s="55"/>
      <c r="GY758" s="55"/>
      <c r="GZ758" s="55"/>
      <c r="HA758" s="55"/>
      <c r="HB758" s="55"/>
      <c r="HC758" s="55"/>
      <c r="HD758" s="55"/>
      <c r="HE758" s="55"/>
      <c r="HF758" s="55"/>
      <c r="HG758" s="55"/>
      <c r="HH758" s="55"/>
      <c r="HI758" s="55"/>
      <c r="HJ758" s="55"/>
      <c r="HK758" s="55"/>
      <c r="HL758" s="55"/>
      <c r="HM758" s="55"/>
      <c r="HN758" s="55"/>
      <c r="HO758" s="55"/>
      <c r="HP758" s="55"/>
      <c r="HQ758" s="55"/>
      <c r="HR758" s="55"/>
      <c r="HS758" s="55"/>
      <c r="HT758" s="55"/>
      <c r="HU758" s="55"/>
      <c r="HV758" s="55"/>
      <c r="HW758" s="55"/>
      <c r="HX758" s="55"/>
      <c r="HY758" s="55"/>
      <c r="HZ758" s="55"/>
      <c r="IA758" s="55"/>
      <c r="IB758" s="55"/>
      <c r="IC758" s="55"/>
      <c r="ID758" s="55"/>
      <c r="IE758" s="55"/>
      <c r="IF758" s="55"/>
      <c r="IG758" s="55"/>
      <c r="IH758" s="55"/>
      <c r="II758" s="55"/>
      <c r="IJ758" s="55"/>
      <c r="IK758" s="55"/>
      <c r="IL758" s="55"/>
      <c r="IM758" s="55"/>
      <c r="IN758" s="55"/>
      <c r="IO758" s="55"/>
      <c r="IP758" s="55"/>
      <c r="IQ758" s="55"/>
      <c r="IR758" s="55"/>
      <c r="IS758" s="55"/>
      <c r="IT758" s="55"/>
      <c r="IU758" s="55"/>
      <c r="IV758" s="55"/>
      <c r="IW758" s="55"/>
    </row>
    <row r="759" spans="1:257" ht="13.5" customHeight="1">
      <c r="A759" s="54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  <c r="IQ759" s="55"/>
      <c r="IR759" s="55"/>
      <c r="IS759" s="55"/>
      <c r="IT759" s="55"/>
      <c r="IU759" s="55"/>
      <c r="IV759" s="55"/>
      <c r="IW759" s="55"/>
    </row>
    <row r="760" spans="1:257" ht="13.5" customHeight="1">
      <c r="A760" s="54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D760" s="55"/>
      <c r="EE760" s="55"/>
      <c r="EF760" s="55"/>
      <c r="EG760" s="55"/>
      <c r="EH760" s="55"/>
      <c r="EI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K760" s="55"/>
      <c r="FL760" s="55"/>
      <c r="FM760" s="55"/>
      <c r="FN760" s="55"/>
      <c r="FO760" s="55"/>
      <c r="FP760" s="55"/>
      <c r="FQ760" s="55"/>
      <c r="FR760" s="55"/>
      <c r="FS760" s="55"/>
      <c r="FT760" s="55"/>
      <c r="FU760" s="55"/>
      <c r="FV760" s="55"/>
      <c r="FW760" s="55"/>
      <c r="FX760" s="55"/>
      <c r="FY760" s="55"/>
      <c r="FZ760" s="55"/>
      <c r="GA760" s="55"/>
      <c r="GB760" s="55"/>
      <c r="GC760" s="55"/>
      <c r="GD760" s="55"/>
      <c r="GE760" s="55"/>
      <c r="GF760" s="55"/>
      <c r="GG760" s="55"/>
      <c r="GH760" s="55"/>
      <c r="GI760" s="55"/>
      <c r="GJ760" s="55"/>
      <c r="GK760" s="55"/>
      <c r="GL760" s="55"/>
      <c r="GM760" s="55"/>
      <c r="GN760" s="55"/>
      <c r="GO760" s="55"/>
      <c r="GP760" s="55"/>
      <c r="GQ760" s="55"/>
      <c r="GR760" s="55"/>
      <c r="GS760" s="55"/>
      <c r="GT760" s="55"/>
      <c r="GU760" s="55"/>
      <c r="GV760" s="55"/>
      <c r="GW760" s="55"/>
      <c r="GX760" s="55"/>
      <c r="GY760" s="55"/>
      <c r="GZ760" s="55"/>
      <c r="HA760" s="55"/>
      <c r="HB760" s="55"/>
      <c r="HC760" s="55"/>
      <c r="HD760" s="55"/>
      <c r="HE760" s="55"/>
      <c r="HF760" s="55"/>
      <c r="HG760" s="55"/>
      <c r="HH760" s="55"/>
      <c r="HI760" s="55"/>
      <c r="HJ760" s="55"/>
      <c r="HK760" s="55"/>
      <c r="HL760" s="55"/>
      <c r="HM760" s="55"/>
      <c r="HN760" s="55"/>
      <c r="HO760" s="55"/>
      <c r="HP760" s="55"/>
      <c r="HQ760" s="55"/>
      <c r="HR760" s="55"/>
      <c r="HS760" s="55"/>
      <c r="HT760" s="55"/>
      <c r="HU760" s="55"/>
      <c r="HV760" s="55"/>
      <c r="HW760" s="55"/>
      <c r="HX760" s="55"/>
      <c r="HY760" s="55"/>
      <c r="HZ760" s="55"/>
      <c r="IA760" s="55"/>
      <c r="IB760" s="55"/>
      <c r="IC760" s="55"/>
      <c r="ID760" s="55"/>
      <c r="IE760" s="55"/>
      <c r="IF760" s="55"/>
      <c r="IG760" s="55"/>
      <c r="IH760" s="55"/>
      <c r="II760" s="55"/>
      <c r="IJ760" s="55"/>
      <c r="IK760" s="55"/>
      <c r="IL760" s="55"/>
      <c r="IM760" s="55"/>
      <c r="IN760" s="55"/>
      <c r="IO760" s="55"/>
      <c r="IP760" s="55"/>
      <c r="IQ760" s="55"/>
      <c r="IR760" s="55"/>
      <c r="IS760" s="55"/>
      <c r="IT760" s="55"/>
      <c r="IU760" s="55"/>
      <c r="IV760" s="55"/>
      <c r="IW760" s="55"/>
    </row>
    <row r="761" spans="1:257" ht="13.5" customHeight="1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D761" s="55"/>
      <c r="EE761" s="55"/>
      <c r="EF761" s="55"/>
      <c r="EG761" s="55"/>
      <c r="EH761" s="55"/>
      <c r="EI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K761" s="55"/>
      <c r="FL761" s="55"/>
      <c r="FM761" s="55"/>
      <c r="FN761" s="55"/>
      <c r="FO761" s="55"/>
      <c r="FP761" s="55"/>
      <c r="FQ761" s="55"/>
      <c r="FR761" s="55"/>
      <c r="FS761" s="55"/>
      <c r="FT761" s="55"/>
      <c r="FU761" s="55"/>
      <c r="FV761" s="55"/>
      <c r="FW761" s="55"/>
      <c r="FX761" s="55"/>
      <c r="FY761" s="55"/>
      <c r="FZ761" s="55"/>
      <c r="GA761" s="55"/>
      <c r="GB761" s="55"/>
      <c r="GC761" s="55"/>
      <c r="GD761" s="55"/>
      <c r="GE761" s="55"/>
      <c r="GF761" s="55"/>
      <c r="GG761" s="55"/>
      <c r="GH761" s="55"/>
      <c r="GI761" s="55"/>
      <c r="GJ761" s="55"/>
      <c r="GK761" s="55"/>
      <c r="GL761" s="55"/>
      <c r="GM761" s="55"/>
      <c r="GN761" s="55"/>
      <c r="GO761" s="55"/>
      <c r="GP761" s="55"/>
      <c r="GQ761" s="55"/>
      <c r="GR761" s="55"/>
      <c r="GS761" s="55"/>
      <c r="GT761" s="55"/>
      <c r="GU761" s="55"/>
      <c r="GV761" s="55"/>
      <c r="GW761" s="55"/>
      <c r="GX761" s="55"/>
      <c r="GY761" s="55"/>
      <c r="GZ761" s="55"/>
      <c r="HA761" s="55"/>
      <c r="HB761" s="55"/>
      <c r="HC761" s="55"/>
      <c r="HD761" s="55"/>
      <c r="HE761" s="55"/>
      <c r="HF761" s="55"/>
      <c r="HG761" s="55"/>
      <c r="HH761" s="55"/>
      <c r="HI761" s="55"/>
      <c r="HJ761" s="55"/>
      <c r="HK761" s="55"/>
      <c r="HL761" s="55"/>
      <c r="HM761" s="55"/>
      <c r="HN761" s="55"/>
      <c r="HO761" s="55"/>
      <c r="HP761" s="55"/>
      <c r="HQ761" s="55"/>
      <c r="HR761" s="55"/>
      <c r="HS761" s="55"/>
      <c r="HT761" s="55"/>
      <c r="HU761" s="55"/>
      <c r="HV761" s="55"/>
      <c r="HW761" s="55"/>
      <c r="HX761" s="55"/>
      <c r="HY761" s="55"/>
      <c r="HZ761" s="55"/>
      <c r="IA761" s="55"/>
      <c r="IB761" s="55"/>
      <c r="IC761" s="55"/>
      <c r="ID761" s="55"/>
      <c r="IE761" s="55"/>
      <c r="IF761" s="55"/>
      <c r="IG761" s="55"/>
      <c r="IH761" s="55"/>
      <c r="II761" s="55"/>
      <c r="IJ761" s="55"/>
      <c r="IK761" s="55"/>
      <c r="IL761" s="55"/>
      <c r="IM761" s="55"/>
      <c r="IN761" s="55"/>
      <c r="IO761" s="55"/>
      <c r="IP761" s="55"/>
      <c r="IQ761" s="55"/>
      <c r="IR761" s="55"/>
      <c r="IS761" s="55"/>
      <c r="IT761" s="55"/>
      <c r="IU761" s="55"/>
      <c r="IV761" s="55"/>
      <c r="IW761" s="55"/>
    </row>
    <row r="762" spans="1:257" ht="13.5" customHeight="1">
      <c r="A762" s="54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D762" s="55"/>
      <c r="EE762" s="55"/>
      <c r="EF762" s="55"/>
      <c r="EG762" s="55"/>
      <c r="EH762" s="55"/>
      <c r="EI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K762" s="55"/>
      <c r="FL762" s="55"/>
      <c r="FM762" s="55"/>
      <c r="FN762" s="55"/>
      <c r="FO762" s="55"/>
      <c r="FP762" s="55"/>
      <c r="FQ762" s="55"/>
      <c r="FR762" s="55"/>
      <c r="FS762" s="55"/>
      <c r="FT762" s="55"/>
      <c r="FU762" s="55"/>
      <c r="FV762" s="55"/>
      <c r="FW762" s="55"/>
      <c r="FX762" s="55"/>
      <c r="FY762" s="55"/>
      <c r="FZ762" s="55"/>
      <c r="GA762" s="55"/>
      <c r="GB762" s="55"/>
      <c r="GC762" s="55"/>
      <c r="GD762" s="55"/>
      <c r="GE762" s="55"/>
      <c r="GF762" s="55"/>
      <c r="GG762" s="55"/>
      <c r="GH762" s="55"/>
      <c r="GI762" s="55"/>
      <c r="GJ762" s="55"/>
      <c r="GK762" s="55"/>
      <c r="GL762" s="55"/>
      <c r="GM762" s="55"/>
      <c r="GN762" s="55"/>
      <c r="GO762" s="55"/>
      <c r="GP762" s="55"/>
      <c r="GQ762" s="55"/>
      <c r="GR762" s="55"/>
      <c r="GS762" s="55"/>
      <c r="GT762" s="55"/>
      <c r="GU762" s="55"/>
      <c r="GV762" s="55"/>
      <c r="GW762" s="55"/>
      <c r="GX762" s="55"/>
      <c r="GY762" s="55"/>
      <c r="GZ762" s="55"/>
      <c r="HA762" s="55"/>
      <c r="HB762" s="55"/>
      <c r="HC762" s="55"/>
      <c r="HD762" s="55"/>
      <c r="HE762" s="55"/>
      <c r="HF762" s="55"/>
      <c r="HG762" s="55"/>
      <c r="HH762" s="55"/>
      <c r="HI762" s="55"/>
      <c r="HJ762" s="55"/>
      <c r="HK762" s="55"/>
      <c r="HL762" s="55"/>
      <c r="HM762" s="55"/>
      <c r="HN762" s="55"/>
      <c r="HO762" s="55"/>
      <c r="HP762" s="55"/>
      <c r="HQ762" s="55"/>
      <c r="HR762" s="55"/>
      <c r="HS762" s="55"/>
      <c r="HT762" s="55"/>
      <c r="HU762" s="55"/>
      <c r="HV762" s="55"/>
      <c r="HW762" s="55"/>
      <c r="HX762" s="55"/>
      <c r="HY762" s="55"/>
      <c r="HZ762" s="55"/>
      <c r="IA762" s="55"/>
      <c r="IB762" s="55"/>
      <c r="IC762" s="55"/>
      <c r="ID762" s="55"/>
      <c r="IE762" s="55"/>
      <c r="IF762" s="55"/>
      <c r="IG762" s="55"/>
      <c r="IH762" s="55"/>
      <c r="II762" s="55"/>
      <c r="IJ762" s="55"/>
      <c r="IK762" s="55"/>
      <c r="IL762" s="55"/>
      <c r="IM762" s="55"/>
      <c r="IN762" s="55"/>
      <c r="IO762" s="55"/>
      <c r="IP762" s="55"/>
      <c r="IQ762" s="55"/>
      <c r="IR762" s="55"/>
      <c r="IS762" s="55"/>
      <c r="IT762" s="55"/>
      <c r="IU762" s="55"/>
      <c r="IV762" s="55"/>
      <c r="IW762" s="55"/>
    </row>
    <row r="763" spans="1:257" ht="13.5" customHeight="1">
      <c r="A763" s="54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D763" s="55"/>
      <c r="EE763" s="55"/>
      <c r="EF763" s="55"/>
      <c r="EG763" s="55"/>
      <c r="EH763" s="55"/>
      <c r="EI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K763" s="55"/>
      <c r="FL763" s="55"/>
      <c r="FM763" s="55"/>
      <c r="FN763" s="55"/>
      <c r="FO763" s="55"/>
      <c r="FP763" s="55"/>
      <c r="FQ763" s="55"/>
      <c r="FR763" s="55"/>
      <c r="FS763" s="55"/>
      <c r="FT763" s="55"/>
      <c r="FU763" s="55"/>
      <c r="FV763" s="55"/>
      <c r="FW763" s="55"/>
      <c r="FX763" s="55"/>
      <c r="FY763" s="55"/>
      <c r="FZ763" s="55"/>
      <c r="GA763" s="55"/>
      <c r="GB763" s="55"/>
      <c r="GC763" s="55"/>
      <c r="GD763" s="55"/>
      <c r="GE763" s="55"/>
      <c r="GF763" s="55"/>
      <c r="GG763" s="55"/>
      <c r="GH763" s="55"/>
      <c r="GI763" s="55"/>
      <c r="GJ763" s="55"/>
      <c r="GK763" s="55"/>
      <c r="GL763" s="55"/>
      <c r="GM763" s="55"/>
      <c r="GN763" s="55"/>
      <c r="GO763" s="55"/>
      <c r="GP763" s="55"/>
      <c r="GQ763" s="55"/>
      <c r="GR763" s="55"/>
      <c r="GS763" s="55"/>
      <c r="GT763" s="55"/>
      <c r="GU763" s="55"/>
      <c r="GV763" s="55"/>
      <c r="GW763" s="55"/>
      <c r="GX763" s="55"/>
      <c r="GY763" s="55"/>
      <c r="GZ763" s="55"/>
      <c r="HA763" s="55"/>
      <c r="HB763" s="55"/>
      <c r="HC763" s="55"/>
      <c r="HD763" s="55"/>
      <c r="HE763" s="55"/>
      <c r="HF763" s="55"/>
      <c r="HG763" s="55"/>
      <c r="HH763" s="55"/>
      <c r="HI763" s="55"/>
      <c r="HJ763" s="55"/>
      <c r="HK763" s="55"/>
      <c r="HL763" s="55"/>
      <c r="HM763" s="55"/>
      <c r="HN763" s="55"/>
      <c r="HO763" s="55"/>
      <c r="HP763" s="55"/>
      <c r="HQ763" s="55"/>
      <c r="HR763" s="55"/>
      <c r="HS763" s="55"/>
      <c r="HT763" s="55"/>
      <c r="HU763" s="55"/>
      <c r="HV763" s="55"/>
      <c r="HW763" s="55"/>
      <c r="HX763" s="55"/>
      <c r="HY763" s="55"/>
      <c r="HZ763" s="55"/>
      <c r="IA763" s="55"/>
      <c r="IB763" s="55"/>
      <c r="IC763" s="55"/>
      <c r="ID763" s="55"/>
      <c r="IE763" s="55"/>
      <c r="IF763" s="55"/>
      <c r="IG763" s="55"/>
      <c r="IH763" s="55"/>
      <c r="II763" s="55"/>
      <c r="IJ763" s="55"/>
      <c r="IK763" s="55"/>
      <c r="IL763" s="55"/>
      <c r="IM763" s="55"/>
      <c r="IN763" s="55"/>
      <c r="IO763" s="55"/>
      <c r="IP763" s="55"/>
      <c r="IQ763" s="55"/>
      <c r="IR763" s="55"/>
      <c r="IS763" s="55"/>
      <c r="IT763" s="55"/>
      <c r="IU763" s="55"/>
      <c r="IV763" s="55"/>
      <c r="IW763" s="55"/>
    </row>
    <row r="764" spans="1:257" ht="13.5" customHeight="1">
      <c r="A764" s="54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D764" s="55"/>
      <c r="EE764" s="55"/>
      <c r="EF764" s="55"/>
      <c r="EG764" s="55"/>
      <c r="EH764" s="55"/>
      <c r="EI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K764" s="55"/>
      <c r="FL764" s="55"/>
      <c r="FM764" s="55"/>
      <c r="FN764" s="55"/>
      <c r="FO764" s="55"/>
      <c r="FP764" s="55"/>
      <c r="FQ764" s="55"/>
      <c r="FR764" s="55"/>
      <c r="FS764" s="55"/>
      <c r="FT764" s="55"/>
      <c r="FU764" s="55"/>
      <c r="FV764" s="55"/>
      <c r="FW764" s="55"/>
      <c r="FX764" s="55"/>
      <c r="FY764" s="55"/>
      <c r="FZ764" s="55"/>
      <c r="GA764" s="55"/>
      <c r="GB764" s="55"/>
      <c r="GC764" s="55"/>
      <c r="GD764" s="55"/>
      <c r="GE764" s="55"/>
      <c r="GF764" s="55"/>
      <c r="GG764" s="55"/>
      <c r="GH764" s="55"/>
      <c r="GI764" s="55"/>
      <c r="GJ764" s="55"/>
      <c r="GK764" s="55"/>
      <c r="GL764" s="55"/>
      <c r="GM764" s="55"/>
      <c r="GN764" s="55"/>
      <c r="GO764" s="55"/>
      <c r="GP764" s="55"/>
      <c r="GQ764" s="55"/>
      <c r="GR764" s="55"/>
      <c r="GS764" s="55"/>
      <c r="GT764" s="55"/>
      <c r="GU764" s="55"/>
      <c r="GV764" s="55"/>
      <c r="GW764" s="55"/>
      <c r="GX764" s="55"/>
      <c r="GY764" s="55"/>
      <c r="GZ764" s="55"/>
      <c r="HA764" s="55"/>
      <c r="HB764" s="55"/>
      <c r="HC764" s="55"/>
      <c r="HD764" s="55"/>
      <c r="HE764" s="55"/>
      <c r="HF764" s="55"/>
      <c r="HG764" s="55"/>
      <c r="HH764" s="55"/>
      <c r="HI764" s="55"/>
      <c r="HJ764" s="55"/>
      <c r="HK764" s="55"/>
      <c r="HL764" s="55"/>
      <c r="HM764" s="55"/>
      <c r="HN764" s="55"/>
      <c r="HO764" s="55"/>
      <c r="HP764" s="55"/>
      <c r="HQ764" s="55"/>
      <c r="HR764" s="55"/>
      <c r="HS764" s="55"/>
      <c r="HT764" s="55"/>
      <c r="HU764" s="55"/>
      <c r="HV764" s="55"/>
      <c r="HW764" s="55"/>
      <c r="HX764" s="55"/>
      <c r="HY764" s="55"/>
      <c r="HZ764" s="55"/>
      <c r="IA764" s="55"/>
      <c r="IB764" s="55"/>
      <c r="IC764" s="55"/>
      <c r="ID764" s="55"/>
      <c r="IE764" s="55"/>
      <c r="IF764" s="55"/>
      <c r="IG764" s="55"/>
      <c r="IH764" s="55"/>
      <c r="II764" s="55"/>
      <c r="IJ764" s="55"/>
      <c r="IK764" s="55"/>
      <c r="IL764" s="55"/>
      <c r="IM764" s="55"/>
      <c r="IN764" s="55"/>
      <c r="IO764" s="55"/>
      <c r="IP764" s="55"/>
      <c r="IQ764" s="55"/>
      <c r="IR764" s="55"/>
      <c r="IS764" s="55"/>
      <c r="IT764" s="55"/>
      <c r="IU764" s="55"/>
      <c r="IV764" s="55"/>
      <c r="IW764" s="55"/>
    </row>
    <row r="765" spans="1:257" ht="13.5" customHeight="1">
      <c r="A765" s="54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D765" s="55"/>
      <c r="EE765" s="55"/>
      <c r="EF765" s="55"/>
      <c r="EG765" s="55"/>
      <c r="EH765" s="55"/>
      <c r="EI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K765" s="55"/>
      <c r="FL765" s="55"/>
      <c r="FM765" s="55"/>
      <c r="FN765" s="55"/>
      <c r="FO765" s="55"/>
      <c r="FP765" s="55"/>
      <c r="FQ765" s="55"/>
      <c r="FR765" s="55"/>
      <c r="FS765" s="55"/>
      <c r="FT765" s="55"/>
      <c r="FU765" s="55"/>
      <c r="FV765" s="55"/>
      <c r="FW765" s="55"/>
      <c r="FX765" s="55"/>
      <c r="FY765" s="55"/>
      <c r="FZ765" s="55"/>
      <c r="GA765" s="55"/>
      <c r="GB765" s="55"/>
      <c r="GC765" s="55"/>
      <c r="GD765" s="55"/>
      <c r="GE765" s="55"/>
      <c r="GF765" s="55"/>
      <c r="GG765" s="55"/>
      <c r="GH765" s="55"/>
      <c r="GI765" s="55"/>
      <c r="GJ765" s="55"/>
      <c r="GK765" s="55"/>
      <c r="GL765" s="55"/>
      <c r="GM765" s="55"/>
      <c r="GN765" s="55"/>
      <c r="GO765" s="55"/>
      <c r="GP765" s="55"/>
      <c r="GQ765" s="55"/>
      <c r="GR765" s="55"/>
      <c r="GS765" s="55"/>
      <c r="GT765" s="55"/>
      <c r="GU765" s="55"/>
      <c r="GV765" s="55"/>
      <c r="GW765" s="55"/>
      <c r="GX765" s="55"/>
      <c r="GY765" s="55"/>
      <c r="GZ765" s="55"/>
      <c r="HA765" s="55"/>
      <c r="HB765" s="55"/>
      <c r="HC765" s="55"/>
      <c r="HD765" s="55"/>
      <c r="HE765" s="55"/>
      <c r="HF765" s="55"/>
      <c r="HG765" s="55"/>
      <c r="HH765" s="55"/>
      <c r="HI765" s="55"/>
      <c r="HJ765" s="55"/>
      <c r="HK765" s="55"/>
      <c r="HL765" s="55"/>
      <c r="HM765" s="55"/>
      <c r="HN765" s="55"/>
      <c r="HO765" s="55"/>
      <c r="HP765" s="55"/>
      <c r="HQ765" s="55"/>
      <c r="HR765" s="55"/>
      <c r="HS765" s="55"/>
      <c r="HT765" s="55"/>
      <c r="HU765" s="55"/>
      <c r="HV765" s="55"/>
      <c r="HW765" s="55"/>
      <c r="HX765" s="55"/>
      <c r="HY765" s="55"/>
      <c r="HZ765" s="55"/>
      <c r="IA765" s="55"/>
      <c r="IB765" s="55"/>
      <c r="IC765" s="55"/>
      <c r="ID765" s="55"/>
      <c r="IE765" s="55"/>
      <c r="IF765" s="55"/>
      <c r="IG765" s="55"/>
      <c r="IH765" s="55"/>
      <c r="II765" s="55"/>
      <c r="IJ765" s="55"/>
      <c r="IK765" s="55"/>
      <c r="IL765" s="55"/>
      <c r="IM765" s="55"/>
      <c r="IN765" s="55"/>
      <c r="IO765" s="55"/>
      <c r="IP765" s="55"/>
      <c r="IQ765" s="55"/>
      <c r="IR765" s="55"/>
      <c r="IS765" s="55"/>
      <c r="IT765" s="55"/>
      <c r="IU765" s="55"/>
      <c r="IV765" s="55"/>
      <c r="IW765" s="55"/>
    </row>
    <row r="766" spans="1:257" ht="13.5" customHeight="1">
      <c r="A766" s="54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D766" s="55"/>
      <c r="EE766" s="55"/>
      <c r="EF766" s="55"/>
      <c r="EG766" s="55"/>
      <c r="EH766" s="55"/>
      <c r="EI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K766" s="55"/>
      <c r="FL766" s="55"/>
      <c r="FM766" s="55"/>
      <c r="FN766" s="55"/>
      <c r="FO766" s="55"/>
      <c r="FP766" s="55"/>
      <c r="FQ766" s="55"/>
      <c r="FR766" s="55"/>
      <c r="FS766" s="55"/>
      <c r="FT766" s="55"/>
      <c r="FU766" s="55"/>
      <c r="FV766" s="55"/>
      <c r="FW766" s="55"/>
      <c r="FX766" s="55"/>
      <c r="FY766" s="55"/>
      <c r="FZ766" s="55"/>
      <c r="GA766" s="55"/>
      <c r="GB766" s="55"/>
      <c r="GC766" s="55"/>
      <c r="GD766" s="55"/>
      <c r="GE766" s="55"/>
      <c r="GF766" s="55"/>
      <c r="GG766" s="55"/>
      <c r="GH766" s="55"/>
      <c r="GI766" s="55"/>
      <c r="GJ766" s="55"/>
      <c r="GK766" s="55"/>
      <c r="GL766" s="55"/>
      <c r="GM766" s="55"/>
      <c r="GN766" s="55"/>
      <c r="GO766" s="55"/>
      <c r="GP766" s="55"/>
      <c r="GQ766" s="55"/>
      <c r="GR766" s="55"/>
      <c r="GS766" s="55"/>
      <c r="GT766" s="55"/>
      <c r="GU766" s="55"/>
      <c r="GV766" s="55"/>
      <c r="GW766" s="55"/>
      <c r="GX766" s="55"/>
      <c r="GY766" s="55"/>
      <c r="GZ766" s="55"/>
      <c r="HA766" s="55"/>
      <c r="HB766" s="55"/>
      <c r="HC766" s="55"/>
      <c r="HD766" s="55"/>
      <c r="HE766" s="55"/>
      <c r="HF766" s="55"/>
      <c r="HG766" s="55"/>
      <c r="HH766" s="55"/>
      <c r="HI766" s="55"/>
      <c r="HJ766" s="55"/>
      <c r="HK766" s="55"/>
      <c r="HL766" s="55"/>
      <c r="HM766" s="55"/>
      <c r="HN766" s="55"/>
      <c r="HO766" s="55"/>
      <c r="HP766" s="55"/>
      <c r="HQ766" s="55"/>
      <c r="HR766" s="55"/>
      <c r="HS766" s="55"/>
      <c r="HT766" s="55"/>
      <c r="HU766" s="55"/>
      <c r="HV766" s="55"/>
      <c r="HW766" s="55"/>
      <c r="HX766" s="55"/>
      <c r="HY766" s="55"/>
      <c r="HZ766" s="55"/>
      <c r="IA766" s="55"/>
      <c r="IB766" s="55"/>
      <c r="IC766" s="55"/>
      <c r="ID766" s="55"/>
      <c r="IE766" s="55"/>
      <c r="IF766" s="55"/>
      <c r="IG766" s="55"/>
      <c r="IH766" s="55"/>
      <c r="II766" s="55"/>
      <c r="IJ766" s="55"/>
      <c r="IK766" s="55"/>
      <c r="IL766" s="55"/>
      <c r="IM766" s="55"/>
      <c r="IN766" s="55"/>
      <c r="IO766" s="55"/>
      <c r="IP766" s="55"/>
      <c r="IQ766" s="55"/>
      <c r="IR766" s="55"/>
      <c r="IS766" s="55"/>
      <c r="IT766" s="55"/>
      <c r="IU766" s="55"/>
      <c r="IV766" s="55"/>
      <c r="IW766" s="55"/>
    </row>
    <row r="767" spans="1:257" ht="13.5" customHeight="1">
      <c r="A767" s="54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D767" s="55"/>
      <c r="EE767" s="55"/>
      <c r="EF767" s="55"/>
      <c r="EG767" s="55"/>
      <c r="EH767" s="55"/>
      <c r="EI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K767" s="55"/>
      <c r="FL767" s="55"/>
      <c r="FM767" s="55"/>
      <c r="FN767" s="55"/>
      <c r="FO767" s="55"/>
      <c r="FP767" s="55"/>
      <c r="FQ767" s="55"/>
      <c r="FR767" s="55"/>
      <c r="FS767" s="55"/>
      <c r="FT767" s="55"/>
      <c r="FU767" s="55"/>
      <c r="FV767" s="55"/>
      <c r="FW767" s="55"/>
      <c r="FX767" s="55"/>
      <c r="FY767" s="55"/>
      <c r="FZ767" s="55"/>
      <c r="GA767" s="55"/>
      <c r="GB767" s="55"/>
      <c r="GC767" s="55"/>
      <c r="GD767" s="55"/>
      <c r="GE767" s="55"/>
      <c r="GF767" s="55"/>
      <c r="GG767" s="55"/>
      <c r="GH767" s="55"/>
      <c r="GI767" s="55"/>
      <c r="GJ767" s="55"/>
      <c r="GK767" s="55"/>
      <c r="GL767" s="55"/>
      <c r="GM767" s="55"/>
      <c r="GN767" s="55"/>
      <c r="GO767" s="55"/>
      <c r="GP767" s="55"/>
      <c r="GQ767" s="55"/>
      <c r="GR767" s="55"/>
      <c r="GS767" s="55"/>
      <c r="GT767" s="55"/>
      <c r="GU767" s="55"/>
      <c r="GV767" s="55"/>
      <c r="GW767" s="55"/>
      <c r="GX767" s="55"/>
      <c r="GY767" s="55"/>
      <c r="GZ767" s="55"/>
      <c r="HA767" s="55"/>
      <c r="HB767" s="55"/>
      <c r="HC767" s="55"/>
      <c r="HD767" s="55"/>
      <c r="HE767" s="55"/>
      <c r="HF767" s="55"/>
      <c r="HG767" s="55"/>
      <c r="HH767" s="55"/>
      <c r="HI767" s="55"/>
      <c r="HJ767" s="55"/>
      <c r="HK767" s="55"/>
      <c r="HL767" s="55"/>
      <c r="HM767" s="55"/>
      <c r="HN767" s="55"/>
      <c r="HO767" s="55"/>
      <c r="HP767" s="55"/>
      <c r="HQ767" s="55"/>
      <c r="HR767" s="55"/>
      <c r="HS767" s="55"/>
      <c r="HT767" s="55"/>
      <c r="HU767" s="55"/>
      <c r="HV767" s="55"/>
      <c r="HW767" s="55"/>
      <c r="HX767" s="55"/>
      <c r="HY767" s="55"/>
      <c r="HZ767" s="55"/>
      <c r="IA767" s="55"/>
      <c r="IB767" s="55"/>
      <c r="IC767" s="55"/>
      <c r="ID767" s="55"/>
      <c r="IE767" s="55"/>
      <c r="IF767" s="55"/>
      <c r="IG767" s="55"/>
      <c r="IH767" s="55"/>
      <c r="II767" s="55"/>
      <c r="IJ767" s="55"/>
      <c r="IK767" s="55"/>
      <c r="IL767" s="55"/>
      <c r="IM767" s="55"/>
      <c r="IN767" s="55"/>
      <c r="IO767" s="55"/>
      <c r="IP767" s="55"/>
      <c r="IQ767" s="55"/>
      <c r="IR767" s="55"/>
      <c r="IS767" s="55"/>
      <c r="IT767" s="55"/>
      <c r="IU767" s="55"/>
      <c r="IV767" s="55"/>
      <c r="IW767" s="55"/>
    </row>
    <row r="768" spans="1:257" ht="13.5" customHeight="1">
      <c r="A768" s="54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D768" s="55"/>
      <c r="EE768" s="55"/>
      <c r="EF768" s="55"/>
      <c r="EG768" s="55"/>
      <c r="EH768" s="55"/>
      <c r="EI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K768" s="55"/>
      <c r="FL768" s="55"/>
      <c r="FM768" s="55"/>
      <c r="FN768" s="55"/>
      <c r="FO768" s="55"/>
      <c r="FP768" s="55"/>
      <c r="FQ768" s="55"/>
      <c r="FR768" s="55"/>
      <c r="FS768" s="55"/>
      <c r="FT768" s="55"/>
      <c r="FU768" s="55"/>
      <c r="FV768" s="55"/>
      <c r="FW768" s="55"/>
      <c r="FX768" s="55"/>
      <c r="FY768" s="55"/>
      <c r="FZ768" s="55"/>
      <c r="GA768" s="55"/>
      <c r="GB768" s="55"/>
      <c r="GC768" s="55"/>
      <c r="GD768" s="55"/>
      <c r="GE768" s="55"/>
      <c r="GF768" s="55"/>
      <c r="GG768" s="55"/>
      <c r="GH768" s="55"/>
      <c r="GI768" s="55"/>
      <c r="GJ768" s="55"/>
      <c r="GK768" s="55"/>
      <c r="GL768" s="55"/>
      <c r="GM768" s="55"/>
      <c r="GN768" s="55"/>
      <c r="GO768" s="55"/>
      <c r="GP768" s="55"/>
      <c r="GQ768" s="55"/>
      <c r="GR768" s="55"/>
      <c r="GS768" s="55"/>
      <c r="GT768" s="55"/>
      <c r="GU768" s="55"/>
      <c r="GV768" s="55"/>
      <c r="GW768" s="55"/>
      <c r="GX768" s="55"/>
      <c r="GY768" s="55"/>
      <c r="GZ768" s="55"/>
      <c r="HA768" s="55"/>
      <c r="HB768" s="55"/>
      <c r="HC768" s="55"/>
      <c r="HD768" s="55"/>
      <c r="HE768" s="55"/>
      <c r="HF768" s="55"/>
      <c r="HG768" s="55"/>
      <c r="HH768" s="55"/>
      <c r="HI768" s="55"/>
      <c r="HJ768" s="55"/>
      <c r="HK768" s="55"/>
      <c r="HL768" s="55"/>
      <c r="HM768" s="55"/>
      <c r="HN768" s="55"/>
      <c r="HO768" s="55"/>
      <c r="HP768" s="55"/>
      <c r="HQ768" s="55"/>
      <c r="HR768" s="55"/>
      <c r="HS768" s="55"/>
      <c r="HT768" s="55"/>
      <c r="HU768" s="55"/>
      <c r="HV768" s="55"/>
      <c r="HW768" s="55"/>
      <c r="HX768" s="55"/>
      <c r="HY768" s="55"/>
      <c r="HZ768" s="55"/>
      <c r="IA768" s="55"/>
      <c r="IB768" s="55"/>
      <c r="IC768" s="55"/>
      <c r="ID768" s="55"/>
      <c r="IE768" s="55"/>
      <c r="IF768" s="55"/>
      <c r="IG768" s="55"/>
      <c r="IH768" s="55"/>
      <c r="II768" s="55"/>
      <c r="IJ768" s="55"/>
      <c r="IK768" s="55"/>
      <c r="IL768" s="55"/>
      <c r="IM768" s="55"/>
      <c r="IN768" s="55"/>
      <c r="IO768" s="55"/>
      <c r="IP768" s="55"/>
      <c r="IQ768" s="55"/>
      <c r="IR768" s="55"/>
      <c r="IS768" s="55"/>
      <c r="IT768" s="55"/>
      <c r="IU768" s="55"/>
      <c r="IV768" s="55"/>
      <c r="IW768" s="55"/>
    </row>
    <row r="769" spans="1:257" ht="13.5" customHeight="1">
      <c r="A769" s="54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D769" s="55"/>
      <c r="EE769" s="55"/>
      <c r="EF769" s="55"/>
      <c r="EG769" s="55"/>
      <c r="EH769" s="55"/>
      <c r="EI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K769" s="55"/>
      <c r="FL769" s="55"/>
      <c r="FM769" s="55"/>
      <c r="FN769" s="55"/>
      <c r="FO769" s="55"/>
      <c r="FP769" s="55"/>
      <c r="FQ769" s="55"/>
      <c r="FR769" s="55"/>
      <c r="FS769" s="55"/>
      <c r="FT769" s="55"/>
      <c r="FU769" s="55"/>
      <c r="FV769" s="55"/>
      <c r="FW769" s="55"/>
      <c r="FX769" s="55"/>
      <c r="FY769" s="55"/>
      <c r="FZ769" s="55"/>
      <c r="GA769" s="55"/>
      <c r="GB769" s="55"/>
      <c r="GC769" s="55"/>
      <c r="GD769" s="55"/>
      <c r="GE769" s="55"/>
      <c r="GF769" s="55"/>
      <c r="GG769" s="55"/>
      <c r="GH769" s="55"/>
      <c r="GI769" s="55"/>
      <c r="GJ769" s="55"/>
      <c r="GK769" s="55"/>
      <c r="GL769" s="55"/>
      <c r="GM769" s="55"/>
      <c r="GN769" s="55"/>
      <c r="GO769" s="55"/>
      <c r="GP769" s="55"/>
      <c r="GQ769" s="55"/>
      <c r="GR769" s="55"/>
      <c r="GS769" s="55"/>
      <c r="GT769" s="55"/>
      <c r="GU769" s="55"/>
      <c r="GV769" s="55"/>
      <c r="GW769" s="55"/>
      <c r="GX769" s="55"/>
      <c r="GY769" s="55"/>
      <c r="GZ769" s="55"/>
      <c r="HA769" s="55"/>
      <c r="HB769" s="55"/>
      <c r="HC769" s="55"/>
      <c r="HD769" s="55"/>
      <c r="HE769" s="55"/>
      <c r="HF769" s="55"/>
      <c r="HG769" s="55"/>
      <c r="HH769" s="55"/>
      <c r="HI769" s="55"/>
      <c r="HJ769" s="55"/>
      <c r="HK769" s="55"/>
      <c r="HL769" s="55"/>
      <c r="HM769" s="55"/>
      <c r="HN769" s="55"/>
      <c r="HO769" s="55"/>
      <c r="HP769" s="55"/>
      <c r="HQ769" s="55"/>
      <c r="HR769" s="55"/>
      <c r="HS769" s="55"/>
      <c r="HT769" s="55"/>
      <c r="HU769" s="55"/>
      <c r="HV769" s="55"/>
      <c r="HW769" s="55"/>
      <c r="HX769" s="55"/>
      <c r="HY769" s="55"/>
      <c r="HZ769" s="55"/>
      <c r="IA769" s="55"/>
      <c r="IB769" s="55"/>
      <c r="IC769" s="55"/>
      <c r="ID769" s="55"/>
      <c r="IE769" s="55"/>
      <c r="IF769" s="55"/>
      <c r="IG769" s="55"/>
      <c r="IH769" s="55"/>
      <c r="II769" s="55"/>
      <c r="IJ769" s="55"/>
      <c r="IK769" s="55"/>
      <c r="IL769" s="55"/>
      <c r="IM769" s="55"/>
      <c r="IN769" s="55"/>
      <c r="IO769" s="55"/>
      <c r="IP769" s="55"/>
      <c r="IQ769" s="55"/>
      <c r="IR769" s="55"/>
      <c r="IS769" s="55"/>
      <c r="IT769" s="55"/>
      <c r="IU769" s="55"/>
      <c r="IV769" s="55"/>
      <c r="IW769" s="55"/>
    </row>
    <row r="770" spans="1:257" ht="13.5" customHeight="1">
      <c r="A770" s="54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D770" s="55"/>
      <c r="EE770" s="55"/>
      <c r="EF770" s="55"/>
      <c r="EG770" s="55"/>
      <c r="EH770" s="55"/>
      <c r="EI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K770" s="55"/>
      <c r="FL770" s="55"/>
      <c r="FM770" s="55"/>
      <c r="FN770" s="55"/>
      <c r="FO770" s="55"/>
      <c r="FP770" s="55"/>
      <c r="FQ770" s="55"/>
      <c r="FR770" s="55"/>
      <c r="FS770" s="55"/>
      <c r="FT770" s="55"/>
      <c r="FU770" s="55"/>
      <c r="FV770" s="55"/>
      <c r="FW770" s="55"/>
      <c r="FX770" s="55"/>
      <c r="FY770" s="55"/>
      <c r="FZ770" s="55"/>
      <c r="GA770" s="55"/>
      <c r="GB770" s="55"/>
      <c r="GC770" s="55"/>
      <c r="GD770" s="55"/>
      <c r="GE770" s="55"/>
      <c r="GF770" s="55"/>
      <c r="GG770" s="55"/>
      <c r="GH770" s="55"/>
      <c r="GI770" s="55"/>
      <c r="GJ770" s="55"/>
      <c r="GK770" s="55"/>
      <c r="GL770" s="55"/>
      <c r="GM770" s="55"/>
      <c r="GN770" s="55"/>
      <c r="GO770" s="55"/>
      <c r="GP770" s="55"/>
      <c r="GQ770" s="55"/>
      <c r="GR770" s="55"/>
      <c r="GS770" s="55"/>
      <c r="GT770" s="55"/>
      <c r="GU770" s="55"/>
      <c r="GV770" s="55"/>
      <c r="GW770" s="55"/>
      <c r="GX770" s="55"/>
      <c r="GY770" s="55"/>
      <c r="GZ770" s="55"/>
      <c r="HA770" s="55"/>
      <c r="HB770" s="55"/>
      <c r="HC770" s="55"/>
      <c r="HD770" s="55"/>
      <c r="HE770" s="55"/>
      <c r="HF770" s="55"/>
      <c r="HG770" s="55"/>
      <c r="HH770" s="55"/>
      <c r="HI770" s="55"/>
      <c r="HJ770" s="55"/>
      <c r="HK770" s="55"/>
      <c r="HL770" s="55"/>
      <c r="HM770" s="55"/>
      <c r="HN770" s="55"/>
      <c r="HO770" s="55"/>
      <c r="HP770" s="55"/>
      <c r="HQ770" s="55"/>
      <c r="HR770" s="55"/>
      <c r="HS770" s="55"/>
      <c r="HT770" s="55"/>
      <c r="HU770" s="55"/>
      <c r="HV770" s="55"/>
      <c r="HW770" s="55"/>
      <c r="HX770" s="55"/>
      <c r="HY770" s="55"/>
      <c r="HZ770" s="55"/>
      <c r="IA770" s="55"/>
      <c r="IB770" s="55"/>
      <c r="IC770" s="55"/>
      <c r="ID770" s="55"/>
      <c r="IE770" s="55"/>
      <c r="IF770" s="55"/>
      <c r="IG770" s="55"/>
      <c r="IH770" s="55"/>
      <c r="II770" s="55"/>
      <c r="IJ770" s="55"/>
      <c r="IK770" s="55"/>
      <c r="IL770" s="55"/>
      <c r="IM770" s="55"/>
      <c r="IN770" s="55"/>
      <c r="IO770" s="55"/>
      <c r="IP770" s="55"/>
      <c r="IQ770" s="55"/>
      <c r="IR770" s="55"/>
      <c r="IS770" s="55"/>
      <c r="IT770" s="55"/>
      <c r="IU770" s="55"/>
      <c r="IV770" s="55"/>
      <c r="IW770" s="55"/>
    </row>
    <row r="771" spans="1:257" ht="13.5" customHeight="1">
      <c r="A771" s="54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D771" s="55"/>
      <c r="EE771" s="55"/>
      <c r="EF771" s="55"/>
      <c r="EG771" s="55"/>
      <c r="EH771" s="55"/>
      <c r="EI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K771" s="55"/>
      <c r="FL771" s="55"/>
      <c r="FM771" s="55"/>
      <c r="FN771" s="55"/>
      <c r="FO771" s="55"/>
      <c r="FP771" s="55"/>
      <c r="FQ771" s="55"/>
      <c r="FR771" s="55"/>
      <c r="FS771" s="55"/>
      <c r="FT771" s="55"/>
      <c r="FU771" s="55"/>
      <c r="FV771" s="55"/>
      <c r="FW771" s="55"/>
      <c r="FX771" s="55"/>
      <c r="FY771" s="55"/>
      <c r="FZ771" s="55"/>
      <c r="GA771" s="55"/>
      <c r="GB771" s="55"/>
      <c r="GC771" s="55"/>
      <c r="GD771" s="55"/>
      <c r="GE771" s="55"/>
      <c r="GF771" s="55"/>
      <c r="GG771" s="55"/>
      <c r="GH771" s="55"/>
      <c r="GI771" s="55"/>
      <c r="GJ771" s="55"/>
      <c r="GK771" s="55"/>
      <c r="GL771" s="55"/>
      <c r="GM771" s="55"/>
      <c r="GN771" s="55"/>
      <c r="GO771" s="55"/>
      <c r="GP771" s="55"/>
      <c r="GQ771" s="55"/>
      <c r="GR771" s="55"/>
      <c r="GS771" s="55"/>
      <c r="GT771" s="55"/>
      <c r="GU771" s="55"/>
      <c r="GV771" s="55"/>
      <c r="GW771" s="55"/>
      <c r="GX771" s="55"/>
      <c r="GY771" s="55"/>
      <c r="GZ771" s="55"/>
      <c r="HA771" s="55"/>
      <c r="HB771" s="55"/>
      <c r="HC771" s="55"/>
      <c r="HD771" s="55"/>
      <c r="HE771" s="55"/>
      <c r="HF771" s="55"/>
      <c r="HG771" s="55"/>
      <c r="HH771" s="55"/>
      <c r="HI771" s="55"/>
      <c r="HJ771" s="55"/>
      <c r="HK771" s="55"/>
      <c r="HL771" s="55"/>
      <c r="HM771" s="55"/>
      <c r="HN771" s="55"/>
      <c r="HO771" s="55"/>
      <c r="HP771" s="55"/>
      <c r="HQ771" s="55"/>
      <c r="HR771" s="55"/>
      <c r="HS771" s="55"/>
      <c r="HT771" s="55"/>
      <c r="HU771" s="55"/>
      <c r="HV771" s="55"/>
      <c r="HW771" s="55"/>
      <c r="HX771" s="55"/>
      <c r="HY771" s="55"/>
      <c r="HZ771" s="55"/>
      <c r="IA771" s="55"/>
      <c r="IB771" s="55"/>
      <c r="IC771" s="55"/>
      <c r="ID771" s="55"/>
      <c r="IE771" s="55"/>
      <c r="IF771" s="55"/>
      <c r="IG771" s="55"/>
      <c r="IH771" s="55"/>
      <c r="II771" s="55"/>
      <c r="IJ771" s="55"/>
      <c r="IK771" s="55"/>
      <c r="IL771" s="55"/>
      <c r="IM771" s="55"/>
      <c r="IN771" s="55"/>
      <c r="IO771" s="55"/>
      <c r="IP771" s="55"/>
      <c r="IQ771" s="55"/>
      <c r="IR771" s="55"/>
      <c r="IS771" s="55"/>
      <c r="IT771" s="55"/>
      <c r="IU771" s="55"/>
      <c r="IV771" s="55"/>
      <c r="IW771" s="55"/>
    </row>
    <row r="772" spans="1:257" ht="13.5" customHeight="1">
      <c r="A772" s="54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D772" s="55"/>
      <c r="EE772" s="55"/>
      <c r="EF772" s="55"/>
      <c r="EG772" s="55"/>
      <c r="EH772" s="55"/>
      <c r="EI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K772" s="55"/>
      <c r="FL772" s="55"/>
      <c r="FM772" s="55"/>
      <c r="FN772" s="55"/>
      <c r="FO772" s="55"/>
      <c r="FP772" s="55"/>
      <c r="FQ772" s="55"/>
      <c r="FR772" s="55"/>
      <c r="FS772" s="55"/>
      <c r="FT772" s="55"/>
      <c r="FU772" s="55"/>
      <c r="FV772" s="55"/>
      <c r="FW772" s="55"/>
      <c r="FX772" s="55"/>
      <c r="FY772" s="55"/>
      <c r="FZ772" s="55"/>
      <c r="GA772" s="55"/>
      <c r="GB772" s="55"/>
      <c r="GC772" s="55"/>
      <c r="GD772" s="55"/>
      <c r="GE772" s="55"/>
      <c r="GF772" s="55"/>
      <c r="GG772" s="55"/>
      <c r="GH772" s="55"/>
      <c r="GI772" s="55"/>
      <c r="GJ772" s="55"/>
      <c r="GK772" s="55"/>
      <c r="GL772" s="55"/>
      <c r="GM772" s="55"/>
      <c r="GN772" s="55"/>
      <c r="GO772" s="55"/>
      <c r="GP772" s="55"/>
      <c r="GQ772" s="55"/>
      <c r="GR772" s="55"/>
      <c r="GS772" s="55"/>
      <c r="GT772" s="55"/>
      <c r="GU772" s="55"/>
      <c r="GV772" s="55"/>
      <c r="GW772" s="55"/>
      <c r="GX772" s="55"/>
      <c r="GY772" s="55"/>
      <c r="GZ772" s="55"/>
      <c r="HA772" s="55"/>
      <c r="HB772" s="55"/>
      <c r="HC772" s="55"/>
      <c r="HD772" s="55"/>
      <c r="HE772" s="55"/>
      <c r="HF772" s="55"/>
      <c r="HG772" s="55"/>
      <c r="HH772" s="55"/>
      <c r="HI772" s="55"/>
      <c r="HJ772" s="55"/>
      <c r="HK772" s="55"/>
      <c r="HL772" s="55"/>
      <c r="HM772" s="55"/>
      <c r="HN772" s="55"/>
      <c r="HO772" s="55"/>
      <c r="HP772" s="55"/>
      <c r="HQ772" s="55"/>
      <c r="HR772" s="55"/>
      <c r="HS772" s="55"/>
      <c r="HT772" s="55"/>
      <c r="HU772" s="55"/>
      <c r="HV772" s="55"/>
      <c r="HW772" s="55"/>
      <c r="HX772" s="55"/>
      <c r="HY772" s="55"/>
      <c r="HZ772" s="55"/>
      <c r="IA772" s="55"/>
      <c r="IB772" s="55"/>
      <c r="IC772" s="55"/>
      <c r="ID772" s="55"/>
      <c r="IE772" s="55"/>
      <c r="IF772" s="55"/>
      <c r="IG772" s="55"/>
      <c r="IH772" s="55"/>
      <c r="II772" s="55"/>
      <c r="IJ772" s="55"/>
      <c r="IK772" s="55"/>
      <c r="IL772" s="55"/>
      <c r="IM772" s="55"/>
      <c r="IN772" s="55"/>
      <c r="IO772" s="55"/>
      <c r="IP772" s="55"/>
      <c r="IQ772" s="55"/>
      <c r="IR772" s="55"/>
      <c r="IS772" s="55"/>
      <c r="IT772" s="55"/>
      <c r="IU772" s="55"/>
      <c r="IV772" s="55"/>
      <c r="IW772" s="55"/>
    </row>
    <row r="773" spans="1:257" ht="13.5" customHeight="1">
      <c r="A773" s="54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D773" s="55"/>
      <c r="EE773" s="55"/>
      <c r="EF773" s="55"/>
      <c r="EG773" s="55"/>
      <c r="EH773" s="55"/>
      <c r="EI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K773" s="55"/>
      <c r="FL773" s="55"/>
      <c r="FM773" s="55"/>
      <c r="FN773" s="55"/>
      <c r="FO773" s="55"/>
      <c r="FP773" s="55"/>
      <c r="FQ773" s="55"/>
      <c r="FR773" s="55"/>
      <c r="FS773" s="55"/>
      <c r="FT773" s="55"/>
      <c r="FU773" s="55"/>
      <c r="FV773" s="55"/>
      <c r="FW773" s="55"/>
      <c r="FX773" s="55"/>
      <c r="FY773" s="55"/>
      <c r="FZ773" s="55"/>
      <c r="GA773" s="55"/>
      <c r="GB773" s="55"/>
      <c r="GC773" s="55"/>
      <c r="GD773" s="55"/>
      <c r="GE773" s="55"/>
      <c r="GF773" s="55"/>
      <c r="GG773" s="55"/>
      <c r="GH773" s="55"/>
      <c r="GI773" s="55"/>
      <c r="GJ773" s="55"/>
      <c r="GK773" s="55"/>
      <c r="GL773" s="55"/>
      <c r="GM773" s="55"/>
      <c r="GN773" s="55"/>
      <c r="GO773" s="55"/>
      <c r="GP773" s="55"/>
      <c r="GQ773" s="55"/>
      <c r="GR773" s="55"/>
      <c r="GS773" s="55"/>
      <c r="GT773" s="55"/>
      <c r="GU773" s="55"/>
      <c r="GV773" s="55"/>
      <c r="GW773" s="55"/>
      <c r="GX773" s="55"/>
      <c r="GY773" s="55"/>
      <c r="GZ773" s="55"/>
      <c r="HA773" s="55"/>
      <c r="HB773" s="55"/>
      <c r="HC773" s="55"/>
      <c r="HD773" s="55"/>
      <c r="HE773" s="55"/>
      <c r="HF773" s="55"/>
      <c r="HG773" s="55"/>
      <c r="HH773" s="55"/>
      <c r="HI773" s="55"/>
      <c r="HJ773" s="55"/>
      <c r="HK773" s="55"/>
      <c r="HL773" s="55"/>
      <c r="HM773" s="55"/>
      <c r="HN773" s="55"/>
      <c r="HO773" s="55"/>
      <c r="HP773" s="55"/>
      <c r="HQ773" s="55"/>
      <c r="HR773" s="55"/>
      <c r="HS773" s="55"/>
      <c r="HT773" s="55"/>
      <c r="HU773" s="55"/>
      <c r="HV773" s="55"/>
      <c r="HW773" s="55"/>
      <c r="HX773" s="55"/>
      <c r="HY773" s="55"/>
      <c r="HZ773" s="55"/>
      <c r="IA773" s="55"/>
      <c r="IB773" s="55"/>
      <c r="IC773" s="55"/>
      <c r="ID773" s="55"/>
      <c r="IE773" s="55"/>
      <c r="IF773" s="55"/>
      <c r="IG773" s="55"/>
      <c r="IH773" s="55"/>
      <c r="II773" s="55"/>
      <c r="IJ773" s="55"/>
      <c r="IK773" s="55"/>
      <c r="IL773" s="55"/>
      <c r="IM773" s="55"/>
      <c r="IN773" s="55"/>
      <c r="IO773" s="55"/>
      <c r="IP773" s="55"/>
      <c r="IQ773" s="55"/>
      <c r="IR773" s="55"/>
      <c r="IS773" s="55"/>
      <c r="IT773" s="55"/>
      <c r="IU773" s="55"/>
      <c r="IV773" s="55"/>
      <c r="IW773" s="55"/>
    </row>
    <row r="774" spans="1:257" ht="13.5" customHeight="1">
      <c r="A774" s="54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D774" s="55"/>
      <c r="EE774" s="55"/>
      <c r="EF774" s="55"/>
      <c r="EG774" s="55"/>
      <c r="EH774" s="55"/>
      <c r="EI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K774" s="55"/>
      <c r="FL774" s="55"/>
      <c r="FM774" s="55"/>
      <c r="FN774" s="55"/>
      <c r="FO774" s="55"/>
      <c r="FP774" s="55"/>
      <c r="FQ774" s="55"/>
      <c r="FR774" s="55"/>
      <c r="FS774" s="55"/>
      <c r="FT774" s="55"/>
      <c r="FU774" s="55"/>
      <c r="FV774" s="55"/>
      <c r="FW774" s="55"/>
      <c r="FX774" s="55"/>
      <c r="FY774" s="55"/>
      <c r="FZ774" s="55"/>
      <c r="GA774" s="55"/>
      <c r="GB774" s="55"/>
      <c r="GC774" s="55"/>
      <c r="GD774" s="55"/>
      <c r="GE774" s="55"/>
      <c r="GF774" s="55"/>
      <c r="GG774" s="55"/>
      <c r="GH774" s="55"/>
      <c r="GI774" s="55"/>
      <c r="GJ774" s="55"/>
      <c r="GK774" s="55"/>
      <c r="GL774" s="55"/>
      <c r="GM774" s="55"/>
      <c r="GN774" s="55"/>
      <c r="GO774" s="55"/>
      <c r="GP774" s="55"/>
      <c r="GQ774" s="55"/>
      <c r="GR774" s="55"/>
      <c r="GS774" s="55"/>
      <c r="GT774" s="55"/>
      <c r="GU774" s="55"/>
      <c r="GV774" s="55"/>
      <c r="GW774" s="55"/>
      <c r="GX774" s="55"/>
      <c r="GY774" s="55"/>
      <c r="GZ774" s="55"/>
      <c r="HA774" s="55"/>
      <c r="HB774" s="55"/>
      <c r="HC774" s="55"/>
      <c r="HD774" s="55"/>
      <c r="HE774" s="55"/>
      <c r="HF774" s="55"/>
      <c r="HG774" s="55"/>
      <c r="HH774" s="55"/>
      <c r="HI774" s="55"/>
      <c r="HJ774" s="55"/>
      <c r="HK774" s="55"/>
      <c r="HL774" s="55"/>
      <c r="HM774" s="55"/>
      <c r="HN774" s="55"/>
      <c r="HO774" s="55"/>
      <c r="HP774" s="55"/>
      <c r="HQ774" s="55"/>
      <c r="HR774" s="55"/>
      <c r="HS774" s="55"/>
      <c r="HT774" s="55"/>
      <c r="HU774" s="55"/>
      <c r="HV774" s="55"/>
      <c r="HW774" s="55"/>
      <c r="HX774" s="55"/>
      <c r="HY774" s="55"/>
      <c r="HZ774" s="55"/>
      <c r="IA774" s="55"/>
      <c r="IB774" s="55"/>
      <c r="IC774" s="55"/>
      <c r="ID774" s="55"/>
      <c r="IE774" s="55"/>
      <c r="IF774" s="55"/>
      <c r="IG774" s="55"/>
      <c r="IH774" s="55"/>
      <c r="II774" s="55"/>
      <c r="IJ774" s="55"/>
      <c r="IK774" s="55"/>
      <c r="IL774" s="55"/>
      <c r="IM774" s="55"/>
      <c r="IN774" s="55"/>
      <c r="IO774" s="55"/>
      <c r="IP774" s="55"/>
      <c r="IQ774" s="55"/>
      <c r="IR774" s="55"/>
      <c r="IS774" s="55"/>
      <c r="IT774" s="55"/>
      <c r="IU774" s="55"/>
      <c r="IV774" s="55"/>
      <c r="IW774" s="55"/>
    </row>
    <row r="775" spans="1:257" ht="13.5" customHeight="1">
      <c r="A775" s="54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K775" s="55"/>
      <c r="FL775" s="55"/>
      <c r="FM775" s="55"/>
      <c r="FN775" s="55"/>
      <c r="FO775" s="55"/>
      <c r="FP775" s="55"/>
      <c r="FQ775" s="55"/>
      <c r="FR775" s="55"/>
      <c r="FS775" s="55"/>
      <c r="FT775" s="55"/>
      <c r="FU775" s="55"/>
      <c r="FV775" s="55"/>
      <c r="FW775" s="55"/>
      <c r="FX775" s="55"/>
      <c r="FY775" s="55"/>
      <c r="FZ775" s="55"/>
      <c r="GA775" s="55"/>
      <c r="GB775" s="55"/>
      <c r="GC775" s="55"/>
      <c r="GD775" s="55"/>
      <c r="GE775" s="55"/>
      <c r="GF775" s="55"/>
      <c r="GG775" s="55"/>
      <c r="GH775" s="55"/>
      <c r="GI775" s="55"/>
      <c r="GJ775" s="55"/>
      <c r="GK775" s="55"/>
      <c r="GL775" s="55"/>
      <c r="GM775" s="55"/>
      <c r="GN775" s="55"/>
      <c r="GO775" s="55"/>
      <c r="GP775" s="55"/>
      <c r="GQ775" s="55"/>
      <c r="GR775" s="55"/>
      <c r="GS775" s="55"/>
      <c r="GT775" s="55"/>
      <c r="GU775" s="55"/>
      <c r="GV775" s="55"/>
      <c r="GW775" s="55"/>
      <c r="GX775" s="55"/>
      <c r="GY775" s="55"/>
      <c r="GZ775" s="55"/>
      <c r="HA775" s="55"/>
      <c r="HB775" s="55"/>
      <c r="HC775" s="55"/>
      <c r="HD775" s="55"/>
      <c r="HE775" s="55"/>
      <c r="HF775" s="55"/>
      <c r="HG775" s="55"/>
      <c r="HH775" s="55"/>
      <c r="HI775" s="55"/>
      <c r="HJ775" s="55"/>
      <c r="HK775" s="55"/>
      <c r="HL775" s="55"/>
      <c r="HM775" s="55"/>
      <c r="HN775" s="55"/>
      <c r="HO775" s="55"/>
      <c r="HP775" s="55"/>
      <c r="HQ775" s="55"/>
      <c r="HR775" s="55"/>
      <c r="HS775" s="55"/>
      <c r="HT775" s="55"/>
      <c r="HU775" s="55"/>
      <c r="HV775" s="55"/>
      <c r="HW775" s="55"/>
      <c r="HX775" s="55"/>
      <c r="HY775" s="55"/>
      <c r="HZ775" s="55"/>
      <c r="IA775" s="55"/>
      <c r="IB775" s="55"/>
      <c r="IC775" s="55"/>
      <c r="ID775" s="55"/>
      <c r="IE775" s="55"/>
      <c r="IF775" s="55"/>
      <c r="IG775" s="55"/>
      <c r="IH775" s="55"/>
      <c r="II775" s="55"/>
      <c r="IJ775" s="55"/>
      <c r="IK775" s="55"/>
      <c r="IL775" s="55"/>
      <c r="IM775" s="55"/>
      <c r="IN775" s="55"/>
      <c r="IO775" s="55"/>
      <c r="IP775" s="55"/>
      <c r="IQ775" s="55"/>
      <c r="IR775" s="55"/>
      <c r="IS775" s="55"/>
      <c r="IT775" s="55"/>
      <c r="IU775" s="55"/>
      <c r="IV775" s="55"/>
      <c r="IW775" s="55"/>
    </row>
    <row r="776" spans="1:257" ht="13.5" customHeight="1">
      <c r="A776" s="54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D776" s="55"/>
      <c r="EE776" s="55"/>
      <c r="EF776" s="55"/>
      <c r="EG776" s="55"/>
      <c r="EH776" s="55"/>
      <c r="EI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K776" s="55"/>
      <c r="FL776" s="55"/>
      <c r="FM776" s="55"/>
      <c r="FN776" s="55"/>
      <c r="FO776" s="55"/>
      <c r="FP776" s="55"/>
      <c r="FQ776" s="55"/>
      <c r="FR776" s="55"/>
      <c r="FS776" s="55"/>
      <c r="FT776" s="55"/>
      <c r="FU776" s="55"/>
      <c r="FV776" s="55"/>
      <c r="FW776" s="55"/>
      <c r="FX776" s="55"/>
      <c r="FY776" s="55"/>
      <c r="FZ776" s="55"/>
      <c r="GA776" s="55"/>
      <c r="GB776" s="55"/>
      <c r="GC776" s="55"/>
      <c r="GD776" s="55"/>
      <c r="GE776" s="55"/>
      <c r="GF776" s="55"/>
      <c r="GG776" s="55"/>
      <c r="GH776" s="55"/>
      <c r="GI776" s="55"/>
      <c r="GJ776" s="55"/>
      <c r="GK776" s="55"/>
      <c r="GL776" s="55"/>
      <c r="GM776" s="55"/>
      <c r="GN776" s="55"/>
      <c r="GO776" s="55"/>
      <c r="GP776" s="55"/>
      <c r="GQ776" s="55"/>
      <c r="GR776" s="55"/>
      <c r="GS776" s="55"/>
      <c r="GT776" s="55"/>
      <c r="GU776" s="55"/>
      <c r="GV776" s="55"/>
      <c r="GW776" s="55"/>
      <c r="GX776" s="55"/>
      <c r="GY776" s="55"/>
      <c r="GZ776" s="55"/>
      <c r="HA776" s="55"/>
      <c r="HB776" s="55"/>
      <c r="HC776" s="55"/>
      <c r="HD776" s="55"/>
      <c r="HE776" s="55"/>
      <c r="HF776" s="55"/>
      <c r="HG776" s="55"/>
      <c r="HH776" s="55"/>
      <c r="HI776" s="55"/>
      <c r="HJ776" s="55"/>
      <c r="HK776" s="55"/>
      <c r="HL776" s="55"/>
      <c r="HM776" s="55"/>
      <c r="HN776" s="55"/>
      <c r="HO776" s="55"/>
      <c r="HP776" s="55"/>
      <c r="HQ776" s="55"/>
      <c r="HR776" s="55"/>
      <c r="HS776" s="55"/>
      <c r="HT776" s="55"/>
      <c r="HU776" s="55"/>
      <c r="HV776" s="55"/>
      <c r="HW776" s="55"/>
      <c r="HX776" s="55"/>
      <c r="HY776" s="55"/>
      <c r="HZ776" s="55"/>
      <c r="IA776" s="55"/>
      <c r="IB776" s="55"/>
      <c r="IC776" s="55"/>
      <c r="ID776" s="55"/>
      <c r="IE776" s="55"/>
      <c r="IF776" s="55"/>
      <c r="IG776" s="55"/>
      <c r="IH776" s="55"/>
      <c r="II776" s="55"/>
      <c r="IJ776" s="55"/>
      <c r="IK776" s="55"/>
      <c r="IL776" s="55"/>
      <c r="IM776" s="55"/>
      <c r="IN776" s="55"/>
      <c r="IO776" s="55"/>
      <c r="IP776" s="55"/>
      <c r="IQ776" s="55"/>
      <c r="IR776" s="55"/>
      <c r="IS776" s="55"/>
      <c r="IT776" s="55"/>
      <c r="IU776" s="55"/>
      <c r="IV776" s="55"/>
      <c r="IW776" s="55"/>
    </row>
    <row r="777" spans="1:257" ht="13.5" customHeight="1">
      <c r="A777" s="54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K777" s="55"/>
      <c r="FL777" s="55"/>
      <c r="FM777" s="55"/>
      <c r="FN777" s="55"/>
      <c r="FO777" s="55"/>
      <c r="FP777" s="55"/>
      <c r="FQ777" s="55"/>
      <c r="FR777" s="55"/>
      <c r="FS777" s="55"/>
      <c r="FT777" s="55"/>
      <c r="FU777" s="55"/>
      <c r="FV777" s="55"/>
      <c r="FW777" s="55"/>
      <c r="FX777" s="55"/>
      <c r="FY777" s="55"/>
      <c r="FZ777" s="55"/>
      <c r="GA777" s="55"/>
      <c r="GB777" s="55"/>
      <c r="GC777" s="55"/>
      <c r="GD777" s="55"/>
      <c r="GE777" s="55"/>
      <c r="GF777" s="55"/>
      <c r="GG777" s="55"/>
      <c r="GH777" s="55"/>
      <c r="GI777" s="55"/>
      <c r="GJ777" s="55"/>
      <c r="GK777" s="55"/>
      <c r="GL777" s="55"/>
      <c r="GM777" s="55"/>
      <c r="GN777" s="55"/>
      <c r="GO777" s="55"/>
      <c r="GP777" s="55"/>
      <c r="GQ777" s="55"/>
      <c r="GR777" s="55"/>
      <c r="GS777" s="55"/>
      <c r="GT777" s="55"/>
      <c r="GU777" s="55"/>
      <c r="GV777" s="55"/>
      <c r="GW777" s="55"/>
      <c r="GX777" s="55"/>
      <c r="GY777" s="55"/>
      <c r="GZ777" s="55"/>
      <c r="HA777" s="55"/>
      <c r="HB777" s="55"/>
      <c r="HC777" s="55"/>
      <c r="HD777" s="55"/>
      <c r="HE777" s="55"/>
      <c r="HF777" s="55"/>
      <c r="HG777" s="55"/>
      <c r="HH777" s="55"/>
      <c r="HI777" s="55"/>
      <c r="HJ777" s="55"/>
      <c r="HK777" s="55"/>
      <c r="HL777" s="55"/>
      <c r="HM777" s="55"/>
      <c r="HN777" s="55"/>
      <c r="HO777" s="55"/>
      <c r="HP777" s="55"/>
      <c r="HQ777" s="55"/>
      <c r="HR777" s="55"/>
      <c r="HS777" s="55"/>
      <c r="HT777" s="55"/>
      <c r="HU777" s="55"/>
      <c r="HV777" s="55"/>
      <c r="HW777" s="55"/>
      <c r="HX777" s="55"/>
      <c r="HY777" s="55"/>
      <c r="HZ777" s="55"/>
      <c r="IA777" s="55"/>
      <c r="IB777" s="55"/>
      <c r="IC777" s="55"/>
      <c r="ID777" s="55"/>
      <c r="IE777" s="55"/>
      <c r="IF777" s="55"/>
      <c r="IG777" s="55"/>
      <c r="IH777" s="55"/>
      <c r="II777" s="55"/>
      <c r="IJ777" s="55"/>
      <c r="IK777" s="55"/>
      <c r="IL777" s="55"/>
      <c r="IM777" s="55"/>
      <c r="IN777" s="55"/>
      <c r="IO777" s="55"/>
      <c r="IP777" s="55"/>
      <c r="IQ777" s="55"/>
      <c r="IR777" s="55"/>
      <c r="IS777" s="55"/>
      <c r="IT777" s="55"/>
      <c r="IU777" s="55"/>
      <c r="IV777" s="55"/>
      <c r="IW777" s="55"/>
    </row>
    <row r="778" spans="1:257" ht="13.5" customHeight="1">
      <c r="A778" s="54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D778" s="55"/>
      <c r="EE778" s="55"/>
      <c r="EF778" s="55"/>
      <c r="EG778" s="55"/>
      <c r="EH778" s="55"/>
      <c r="EI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K778" s="55"/>
      <c r="FL778" s="55"/>
      <c r="FM778" s="55"/>
      <c r="FN778" s="55"/>
      <c r="FO778" s="55"/>
      <c r="FP778" s="55"/>
      <c r="FQ778" s="55"/>
      <c r="FR778" s="55"/>
      <c r="FS778" s="55"/>
      <c r="FT778" s="55"/>
      <c r="FU778" s="55"/>
      <c r="FV778" s="55"/>
      <c r="FW778" s="55"/>
      <c r="FX778" s="55"/>
      <c r="FY778" s="55"/>
      <c r="FZ778" s="55"/>
      <c r="GA778" s="55"/>
      <c r="GB778" s="55"/>
      <c r="GC778" s="55"/>
      <c r="GD778" s="55"/>
      <c r="GE778" s="55"/>
      <c r="GF778" s="55"/>
      <c r="GG778" s="55"/>
      <c r="GH778" s="55"/>
      <c r="GI778" s="55"/>
      <c r="GJ778" s="55"/>
      <c r="GK778" s="55"/>
      <c r="GL778" s="55"/>
      <c r="GM778" s="55"/>
      <c r="GN778" s="55"/>
      <c r="GO778" s="55"/>
      <c r="GP778" s="55"/>
      <c r="GQ778" s="55"/>
      <c r="GR778" s="55"/>
      <c r="GS778" s="55"/>
      <c r="GT778" s="55"/>
      <c r="GU778" s="55"/>
      <c r="GV778" s="55"/>
      <c r="GW778" s="55"/>
      <c r="GX778" s="55"/>
      <c r="GY778" s="55"/>
      <c r="GZ778" s="55"/>
      <c r="HA778" s="55"/>
      <c r="HB778" s="55"/>
      <c r="HC778" s="55"/>
      <c r="HD778" s="55"/>
      <c r="HE778" s="55"/>
      <c r="HF778" s="55"/>
      <c r="HG778" s="55"/>
      <c r="HH778" s="55"/>
      <c r="HI778" s="55"/>
      <c r="HJ778" s="55"/>
      <c r="HK778" s="55"/>
      <c r="HL778" s="55"/>
      <c r="HM778" s="55"/>
      <c r="HN778" s="55"/>
      <c r="HO778" s="55"/>
      <c r="HP778" s="55"/>
      <c r="HQ778" s="55"/>
      <c r="HR778" s="55"/>
      <c r="HS778" s="55"/>
      <c r="HT778" s="55"/>
      <c r="HU778" s="55"/>
      <c r="HV778" s="55"/>
      <c r="HW778" s="55"/>
      <c r="HX778" s="55"/>
      <c r="HY778" s="55"/>
      <c r="HZ778" s="55"/>
      <c r="IA778" s="55"/>
      <c r="IB778" s="55"/>
      <c r="IC778" s="55"/>
      <c r="ID778" s="55"/>
      <c r="IE778" s="55"/>
      <c r="IF778" s="55"/>
      <c r="IG778" s="55"/>
      <c r="IH778" s="55"/>
      <c r="II778" s="55"/>
      <c r="IJ778" s="55"/>
      <c r="IK778" s="55"/>
      <c r="IL778" s="55"/>
      <c r="IM778" s="55"/>
      <c r="IN778" s="55"/>
      <c r="IO778" s="55"/>
      <c r="IP778" s="55"/>
      <c r="IQ778" s="55"/>
      <c r="IR778" s="55"/>
      <c r="IS778" s="55"/>
      <c r="IT778" s="55"/>
      <c r="IU778" s="55"/>
      <c r="IV778" s="55"/>
      <c r="IW778" s="55"/>
    </row>
    <row r="779" spans="1:257" ht="13.5" customHeight="1">
      <c r="A779" s="54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D779" s="55"/>
      <c r="EE779" s="55"/>
      <c r="EF779" s="55"/>
      <c r="EG779" s="55"/>
      <c r="EH779" s="55"/>
      <c r="EI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K779" s="55"/>
      <c r="FL779" s="55"/>
      <c r="FM779" s="55"/>
      <c r="FN779" s="55"/>
      <c r="FO779" s="55"/>
      <c r="FP779" s="55"/>
      <c r="FQ779" s="55"/>
      <c r="FR779" s="55"/>
      <c r="FS779" s="55"/>
      <c r="FT779" s="55"/>
      <c r="FU779" s="55"/>
      <c r="FV779" s="55"/>
      <c r="FW779" s="55"/>
      <c r="FX779" s="55"/>
      <c r="FY779" s="55"/>
      <c r="FZ779" s="55"/>
      <c r="GA779" s="55"/>
      <c r="GB779" s="55"/>
      <c r="GC779" s="55"/>
      <c r="GD779" s="55"/>
      <c r="GE779" s="55"/>
      <c r="GF779" s="55"/>
      <c r="GG779" s="55"/>
      <c r="GH779" s="55"/>
      <c r="GI779" s="55"/>
      <c r="GJ779" s="55"/>
      <c r="GK779" s="55"/>
      <c r="GL779" s="55"/>
      <c r="GM779" s="55"/>
      <c r="GN779" s="55"/>
      <c r="GO779" s="55"/>
      <c r="GP779" s="55"/>
      <c r="GQ779" s="55"/>
      <c r="GR779" s="55"/>
      <c r="GS779" s="55"/>
      <c r="GT779" s="55"/>
      <c r="GU779" s="55"/>
      <c r="GV779" s="55"/>
      <c r="GW779" s="55"/>
      <c r="GX779" s="55"/>
      <c r="GY779" s="55"/>
      <c r="GZ779" s="55"/>
      <c r="HA779" s="55"/>
      <c r="HB779" s="55"/>
      <c r="HC779" s="55"/>
      <c r="HD779" s="55"/>
      <c r="HE779" s="55"/>
      <c r="HF779" s="55"/>
      <c r="HG779" s="55"/>
      <c r="HH779" s="55"/>
      <c r="HI779" s="55"/>
      <c r="HJ779" s="55"/>
      <c r="HK779" s="55"/>
      <c r="HL779" s="55"/>
      <c r="HM779" s="55"/>
      <c r="HN779" s="55"/>
      <c r="HO779" s="55"/>
      <c r="HP779" s="55"/>
      <c r="HQ779" s="55"/>
      <c r="HR779" s="55"/>
      <c r="HS779" s="55"/>
      <c r="HT779" s="55"/>
      <c r="HU779" s="55"/>
      <c r="HV779" s="55"/>
      <c r="HW779" s="55"/>
      <c r="HX779" s="55"/>
      <c r="HY779" s="55"/>
      <c r="HZ779" s="55"/>
      <c r="IA779" s="55"/>
      <c r="IB779" s="55"/>
      <c r="IC779" s="55"/>
      <c r="ID779" s="55"/>
      <c r="IE779" s="55"/>
      <c r="IF779" s="55"/>
      <c r="IG779" s="55"/>
      <c r="IH779" s="55"/>
      <c r="II779" s="55"/>
      <c r="IJ779" s="55"/>
      <c r="IK779" s="55"/>
      <c r="IL779" s="55"/>
      <c r="IM779" s="55"/>
      <c r="IN779" s="55"/>
      <c r="IO779" s="55"/>
      <c r="IP779" s="55"/>
      <c r="IQ779" s="55"/>
      <c r="IR779" s="55"/>
      <c r="IS779" s="55"/>
      <c r="IT779" s="55"/>
      <c r="IU779" s="55"/>
      <c r="IV779" s="55"/>
      <c r="IW779" s="55"/>
    </row>
    <row r="780" spans="1:257" ht="13.5" customHeight="1">
      <c r="A780" s="54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D780" s="55"/>
      <c r="EE780" s="55"/>
      <c r="EF780" s="55"/>
      <c r="EG780" s="55"/>
      <c r="EH780" s="55"/>
      <c r="EI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K780" s="55"/>
      <c r="FL780" s="55"/>
      <c r="FM780" s="55"/>
      <c r="FN780" s="55"/>
      <c r="FO780" s="55"/>
      <c r="FP780" s="55"/>
      <c r="FQ780" s="55"/>
      <c r="FR780" s="55"/>
      <c r="FS780" s="55"/>
      <c r="FT780" s="55"/>
      <c r="FU780" s="55"/>
      <c r="FV780" s="55"/>
      <c r="FW780" s="55"/>
      <c r="FX780" s="55"/>
      <c r="FY780" s="55"/>
      <c r="FZ780" s="55"/>
      <c r="GA780" s="55"/>
      <c r="GB780" s="55"/>
      <c r="GC780" s="55"/>
      <c r="GD780" s="55"/>
      <c r="GE780" s="55"/>
      <c r="GF780" s="55"/>
      <c r="GG780" s="55"/>
      <c r="GH780" s="55"/>
      <c r="GI780" s="55"/>
      <c r="GJ780" s="55"/>
      <c r="GK780" s="55"/>
      <c r="GL780" s="55"/>
      <c r="GM780" s="55"/>
      <c r="GN780" s="55"/>
      <c r="GO780" s="55"/>
      <c r="GP780" s="55"/>
      <c r="GQ780" s="55"/>
      <c r="GR780" s="55"/>
      <c r="GS780" s="55"/>
      <c r="GT780" s="55"/>
      <c r="GU780" s="55"/>
      <c r="GV780" s="55"/>
      <c r="GW780" s="55"/>
      <c r="GX780" s="55"/>
      <c r="GY780" s="55"/>
      <c r="GZ780" s="55"/>
      <c r="HA780" s="55"/>
      <c r="HB780" s="55"/>
      <c r="HC780" s="55"/>
      <c r="HD780" s="55"/>
      <c r="HE780" s="55"/>
      <c r="HF780" s="55"/>
      <c r="HG780" s="55"/>
      <c r="HH780" s="55"/>
      <c r="HI780" s="55"/>
      <c r="HJ780" s="55"/>
      <c r="HK780" s="55"/>
      <c r="HL780" s="55"/>
      <c r="HM780" s="55"/>
      <c r="HN780" s="55"/>
      <c r="HO780" s="55"/>
      <c r="HP780" s="55"/>
      <c r="HQ780" s="55"/>
      <c r="HR780" s="55"/>
      <c r="HS780" s="55"/>
      <c r="HT780" s="55"/>
      <c r="HU780" s="55"/>
      <c r="HV780" s="55"/>
      <c r="HW780" s="55"/>
      <c r="HX780" s="55"/>
      <c r="HY780" s="55"/>
      <c r="HZ780" s="55"/>
      <c r="IA780" s="55"/>
      <c r="IB780" s="55"/>
      <c r="IC780" s="55"/>
      <c r="ID780" s="55"/>
      <c r="IE780" s="55"/>
      <c r="IF780" s="55"/>
      <c r="IG780" s="55"/>
      <c r="IH780" s="55"/>
      <c r="II780" s="55"/>
      <c r="IJ780" s="55"/>
      <c r="IK780" s="55"/>
      <c r="IL780" s="55"/>
      <c r="IM780" s="55"/>
      <c r="IN780" s="55"/>
      <c r="IO780" s="55"/>
      <c r="IP780" s="55"/>
      <c r="IQ780" s="55"/>
      <c r="IR780" s="55"/>
      <c r="IS780" s="55"/>
      <c r="IT780" s="55"/>
      <c r="IU780" s="55"/>
      <c r="IV780" s="55"/>
      <c r="IW780" s="55"/>
    </row>
    <row r="781" spans="1:257" ht="13.5" customHeight="1">
      <c r="A781" s="54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D781" s="55"/>
      <c r="EE781" s="55"/>
      <c r="EF781" s="55"/>
      <c r="EG781" s="55"/>
      <c r="EH781" s="55"/>
      <c r="EI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K781" s="55"/>
      <c r="FL781" s="55"/>
      <c r="FM781" s="55"/>
      <c r="FN781" s="55"/>
      <c r="FO781" s="55"/>
      <c r="FP781" s="55"/>
      <c r="FQ781" s="55"/>
      <c r="FR781" s="55"/>
      <c r="FS781" s="55"/>
      <c r="FT781" s="55"/>
      <c r="FU781" s="55"/>
      <c r="FV781" s="55"/>
      <c r="FW781" s="55"/>
      <c r="FX781" s="55"/>
      <c r="FY781" s="55"/>
      <c r="FZ781" s="55"/>
      <c r="GA781" s="55"/>
      <c r="GB781" s="55"/>
      <c r="GC781" s="55"/>
      <c r="GD781" s="55"/>
      <c r="GE781" s="55"/>
      <c r="GF781" s="55"/>
      <c r="GG781" s="55"/>
      <c r="GH781" s="55"/>
      <c r="GI781" s="55"/>
      <c r="GJ781" s="55"/>
      <c r="GK781" s="55"/>
      <c r="GL781" s="55"/>
      <c r="GM781" s="55"/>
      <c r="GN781" s="55"/>
      <c r="GO781" s="55"/>
      <c r="GP781" s="55"/>
      <c r="GQ781" s="55"/>
      <c r="GR781" s="55"/>
      <c r="GS781" s="55"/>
      <c r="GT781" s="55"/>
      <c r="GU781" s="55"/>
      <c r="GV781" s="55"/>
      <c r="GW781" s="55"/>
      <c r="GX781" s="55"/>
      <c r="GY781" s="55"/>
      <c r="GZ781" s="55"/>
      <c r="HA781" s="55"/>
      <c r="HB781" s="55"/>
      <c r="HC781" s="55"/>
      <c r="HD781" s="55"/>
      <c r="HE781" s="55"/>
      <c r="HF781" s="55"/>
      <c r="HG781" s="55"/>
      <c r="HH781" s="55"/>
      <c r="HI781" s="55"/>
      <c r="HJ781" s="55"/>
      <c r="HK781" s="55"/>
      <c r="HL781" s="55"/>
      <c r="HM781" s="55"/>
      <c r="HN781" s="55"/>
      <c r="HO781" s="55"/>
      <c r="HP781" s="55"/>
      <c r="HQ781" s="55"/>
      <c r="HR781" s="55"/>
      <c r="HS781" s="55"/>
      <c r="HT781" s="55"/>
      <c r="HU781" s="55"/>
      <c r="HV781" s="55"/>
      <c r="HW781" s="55"/>
      <c r="HX781" s="55"/>
      <c r="HY781" s="55"/>
      <c r="HZ781" s="55"/>
      <c r="IA781" s="55"/>
      <c r="IB781" s="55"/>
      <c r="IC781" s="55"/>
      <c r="ID781" s="55"/>
      <c r="IE781" s="55"/>
      <c r="IF781" s="55"/>
      <c r="IG781" s="55"/>
      <c r="IH781" s="55"/>
      <c r="II781" s="55"/>
      <c r="IJ781" s="55"/>
      <c r="IK781" s="55"/>
      <c r="IL781" s="55"/>
      <c r="IM781" s="55"/>
      <c r="IN781" s="55"/>
      <c r="IO781" s="55"/>
      <c r="IP781" s="55"/>
      <c r="IQ781" s="55"/>
      <c r="IR781" s="55"/>
      <c r="IS781" s="55"/>
      <c r="IT781" s="55"/>
      <c r="IU781" s="55"/>
      <c r="IV781" s="55"/>
      <c r="IW781" s="55"/>
    </row>
    <row r="782" spans="1:257" ht="13.5" customHeight="1">
      <c r="A782" s="54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D782" s="55"/>
      <c r="EE782" s="55"/>
      <c r="EF782" s="55"/>
      <c r="EG782" s="55"/>
      <c r="EH782" s="55"/>
      <c r="EI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K782" s="55"/>
      <c r="FL782" s="55"/>
      <c r="FM782" s="55"/>
      <c r="FN782" s="55"/>
      <c r="FO782" s="55"/>
      <c r="FP782" s="55"/>
      <c r="FQ782" s="55"/>
      <c r="FR782" s="55"/>
      <c r="FS782" s="55"/>
      <c r="FT782" s="55"/>
      <c r="FU782" s="55"/>
      <c r="FV782" s="55"/>
      <c r="FW782" s="55"/>
      <c r="FX782" s="55"/>
      <c r="FY782" s="55"/>
      <c r="FZ782" s="55"/>
      <c r="GA782" s="55"/>
      <c r="GB782" s="55"/>
      <c r="GC782" s="55"/>
      <c r="GD782" s="55"/>
      <c r="GE782" s="55"/>
      <c r="GF782" s="55"/>
      <c r="GG782" s="55"/>
      <c r="GH782" s="55"/>
      <c r="GI782" s="55"/>
      <c r="GJ782" s="55"/>
      <c r="GK782" s="55"/>
      <c r="GL782" s="55"/>
      <c r="GM782" s="55"/>
      <c r="GN782" s="55"/>
      <c r="GO782" s="55"/>
      <c r="GP782" s="55"/>
      <c r="GQ782" s="55"/>
      <c r="GR782" s="55"/>
      <c r="GS782" s="55"/>
      <c r="GT782" s="55"/>
      <c r="GU782" s="55"/>
      <c r="GV782" s="55"/>
      <c r="GW782" s="55"/>
      <c r="GX782" s="55"/>
      <c r="GY782" s="55"/>
      <c r="GZ782" s="55"/>
      <c r="HA782" s="55"/>
      <c r="HB782" s="55"/>
      <c r="HC782" s="55"/>
      <c r="HD782" s="55"/>
      <c r="HE782" s="55"/>
      <c r="HF782" s="55"/>
      <c r="HG782" s="55"/>
      <c r="HH782" s="55"/>
      <c r="HI782" s="55"/>
      <c r="HJ782" s="55"/>
      <c r="HK782" s="55"/>
      <c r="HL782" s="55"/>
      <c r="HM782" s="55"/>
      <c r="HN782" s="55"/>
      <c r="HO782" s="55"/>
      <c r="HP782" s="55"/>
      <c r="HQ782" s="55"/>
      <c r="HR782" s="55"/>
      <c r="HS782" s="55"/>
      <c r="HT782" s="55"/>
      <c r="HU782" s="55"/>
      <c r="HV782" s="55"/>
      <c r="HW782" s="55"/>
      <c r="HX782" s="55"/>
      <c r="HY782" s="55"/>
      <c r="HZ782" s="55"/>
      <c r="IA782" s="55"/>
      <c r="IB782" s="55"/>
      <c r="IC782" s="55"/>
      <c r="ID782" s="55"/>
      <c r="IE782" s="55"/>
      <c r="IF782" s="55"/>
      <c r="IG782" s="55"/>
      <c r="IH782" s="55"/>
      <c r="II782" s="55"/>
      <c r="IJ782" s="55"/>
      <c r="IK782" s="55"/>
      <c r="IL782" s="55"/>
      <c r="IM782" s="55"/>
      <c r="IN782" s="55"/>
      <c r="IO782" s="55"/>
      <c r="IP782" s="55"/>
      <c r="IQ782" s="55"/>
      <c r="IR782" s="55"/>
      <c r="IS782" s="55"/>
      <c r="IT782" s="55"/>
      <c r="IU782" s="55"/>
      <c r="IV782" s="55"/>
      <c r="IW782" s="55"/>
    </row>
    <row r="783" spans="1:257" ht="13.5" customHeight="1">
      <c r="A783" s="54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D783" s="55"/>
      <c r="EE783" s="55"/>
      <c r="EF783" s="55"/>
      <c r="EG783" s="55"/>
      <c r="EH783" s="55"/>
      <c r="EI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K783" s="55"/>
      <c r="FL783" s="55"/>
      <c r="FM783" s="55"/>
      <c r="FN783" s="55"/>
      <c r="FO783" s="55"/>
      <c r="FP783" s="55"/>
      <c r="FQ783" s="55"/>
      <c r="FR783" s="55"/>
      <c r="FS783" s="55"/>
      <c r="FT783" s="55"/>
      <c r="FU783" s="55"/>
      <c r="FV783" s="55"/>
      <c r="FW783" s="55"/>
      <c r="FX783" s="55"/>
      <c r="FY783" s="55"/>
      <c r="FZ783" s="55"/>
      <c r="GA783" s="55"/>
      <c r="GB783" s="55"/>
      <c r="GC783" s="55"/>
      <c r="GD783" s="55"/>
      <c r="GE783" s="55"/>
      <c r="GF783" s="55"/>
      <c r="GG783" s="55"/>
      <c r="GH783" s="55"/>
      <c r="GI783" s="55"/>
      <c r="GJ783" s="55"/>
      <c r="GK783" s="55"/>
      <c r="GL783" s="55"/>
      <c r="GM783" s="55"/>
      <c r="GN783" s="55"/>
      <c r="GO783" s="55"/>
      <c r="GP783" s="55"/>
      <c r="GQ783" s="55"/>
      <c r="GR783" s="55"/>
      <c r="GS783" s="55"/>
      <c r="GT783" s="55"/>
      <c r="GU783" s="55"/>
      <c r="GV783" s="55"/>
      <c r="GW783" s="55"/>
      <c r="GX783" s="55"/>
      <c r="GY783" s="55"/>
      <c r="GZ783" s="55"/>
      <c r="HA783" s="55"/>
      <c r="HB783" s="55"/>
      <c r="HC783" s="55"/>
      <c r="HD783" s="55"/>
      <c r="HE783" s="55"/>
      <c r="HF783" s="55"/>
      <c r="HG783" s="55"/>
      <c r="HH783" s="55"/>
      <c r="HI783" s="55"/>
      <c r="HJ783" s="55"/>
      <c r="HK783" s="55"/>
      <c r="HL783" s="55"/>
      <c r="HM783" s="55"/>
      <c r="HN783" s="55"/>
      <c r="HO783" s="55"/>
      <c r="HP783" s="55"/>
      <c r="HQ783" s="55"/>
      <c r="HR783" s="55"/>
      <c r="HS783" s="55"/>
      <c r="HT783" s="55"/>
      <c r="HU783" s="55"/>
      <c r="HV783" s="55"/>
      <c r="HW783" s="55"/>
      <c r="HX783" s="55"/>
      <c r="HY783" s="55"/>
      <c r="HZ783" s="55"/>
      <c r="IA783" s="55"/>
      <c r="IB783" s="55"/>
      <c r="IC783" s="55"/>
      <c r="ID783" s="55"/>
      <c r="IE783" s="55"/>
      <c r="IF783" s="55"/>
      <c r="IG783" s="55"/>
      <c r="IH783" s="55"/>
      <c r="II783" s="55"/>
      <c r="IJ783" s="55"/>
      <c r="IK783" s="55"/>
      <c r="IL783" s="55"/>
      <c r="IM783" s="55"/>
      <c r="IN783" s="55"/>
      <c r="IO783" s="55"/>
      <c r="IP783" s="55"/>
      <c r="IQ783" s="55"/>
      <c r="IR783" s="55"/>
      <c r="IS783" s="55"/>
      <c r="IT783" s="55"/>
      <c r="IU783" s="55"/>
      <c r="IV783" s="55"/>
      <c r="IW783" s="55"/>
    </row>
    <row r="784" spans="1:257" ht="13.5" customHeight="1">
      <c r="A784" s="54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  <c r="IU784" s="55"/>
      <c r="IV784" s="55"/>
      <c r="IW784" s="55"/>
    </row>
    <row r="785" spans="1:257" ht="13.5" customHeight="1">
      <c r="A785" s="54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  <c r="IU785" s="55"/>
      <c r="IV785" s="55"/>
      <c r="IW785" s="55"/>
    </row>
    <row r="786" spans="1:257" ht="13.5" customHeight="1">
      <c r="A786" s="54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D786" s="55"/>
      <c r="EE786" s="55"/>
      <c r="EF786" s="55"/>
      <c r="EG786" s="55"/>
      <c r="EH786" s="55"/>
      <c r="EI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K786" s="55"/>
      <c r="FL786" s="55"/>
      <c r="FM786" s="55"/>
      <c r="FN786" s="55"/>
      <c r="FO786" s="55"/>
      <c r="FP786" s="55"/>
      <c r="FQ786" s="55"/>
      <c r="FR786" s="55"/>
      <c r="FS786" s="55"/>
      <c r="FT786" s="55"/>
      <c r="FU786" s="55"/>
      <c r="FV786" s="55"/>
      <c r="FW786" s="55"/>
      <c r="FX786" s="55"/>
      <c r="FY786" s="55"/>
      <c r="FZ786" s="55"/>
      <c r="GA786" s="55"/>
      <c r="GB786" s="55"/>
      <c r="GC786" s="55"/>
      <c r="GD786" s="55"/>
      <c r="GE786" s="55"/>
      <c r="GF786" s="55"/>
      <c r="GG786" s="55"/>
      <c r="GH786" s="55"/>
      <c r="GI786" s="55"/>
      <c r="GJ786" s="55"/>
      <c r="GK786" s="55"/>
      <c r="GL786" s="55"/>
      <c r="GM786" s="55"/>
      <c r="GN786" s="55"/>
      <c r="GO786" s="55"/>
      <c r="GP786" s="55"/>
      <c r="GQ786" s="55"/>
      <c r="GR786" s="55"/>
      <c r="GS786" s="55"/>
      <c r="GT786" s="55"/>
      <c r="GU786" s="55"/>
      <c r="GV786" s="55"/>
      <c r="GW786" s="55"/>
      <c r="GX786" s="55"/>
      <c r="GY786" s="55"/>
      <c r="GZ786" s="55"/>
      <c r="HA786" s="55"/>
      <c r="HB786" s="55"/>
      <c r="HC786" s="55"/>
      <c r="HD786" s="55"/>
      <c r="HE786" s="55"/>
      <c r="HF786" s="55"/>
      <c r="HG786" s="55"/>
      <c r="HH786" s="55"/>
      <c r="HI786" s="55"/>
      <c r="HJ786" s="55"/>
      <c r="HK786" s="55"/>
      <c r="HL786" s="55"/>
      <c r="HM786" s="55"/>
      <c r="HN786" s="55"/>
      <c r="HO786" s="55"/>
      <c r="HP786" s="55"/>
      <c r="HQ786" s="55"/>
      <c r="HR786" s="55"/>
      <c r="HS786" s="55"/>
      <c r="HT786" s="55"/>
      <c r="HU786" s="55"/>
      <c r="HV786" s="55"/>
      <c r="HW786" s="55"/>
      <c r="HX786" s="55"/>
      <c r="HY786" s="55"/>
      <c r="HZ786" s="55"/>
      <c r="IA786" s="55"/>
      <c r="IB786" s="55"/>
      <c r="IC786" s="55"/>
      <c r="ID786" s="55"/>
      <c r="IE786" s="55"/>
      <c r="IF786" s="55"/>
      <c r="IG786" s="55"/>
      <c r="IH786" s="55"/>
      <c r="II786" s="55"/>
      <c r="IJ786" s="55"/>
      <c r="IK786" s="55"/>
      <c r="IL786" s="55"/>
      <c r="IM786" s="55"/>
      <c r="IN786" s="55"/>
      <c r="IO786" s="55"/>
      <c r="IP786" s="55"/>
      <c r="IQ786" s="55"/>
      <c r="IR786" s="55"/>
      <c r="IS786" s="55"/>
      <c r="IT786" s="55"/>
      <c r="IU786" s="55"/>
      <c r="IV786" s="55"/>
      <c r="IW786" s="55"/>
    </row>
    <row r="787" spans="1:257" ht="13.5" customHeight="1">
      <c r="A787" s="54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D787" s="55"/>
      <c r="EE787" s="55"/>
      <c r="EF787" s="55"/>
      <c r="EG787" s="55"/>
      <c r="EH787" s="55"/>
      <c r="EI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K787" s="55"/>
      <c r="FL787" s="55"/>
      <c r="FM787" s="55"/>
      <c r="FN787" s="55"/>
      <c r="FO787" s="55"/>
      <c r="FP787" s="55"/>
      <c r="FQ787" s="55"/>
      <c r="FR787" s="55"/>
      <c r="FS787" s="55"/>
      <c r="FT787" s="55"/>
      <c r="FU787" s="55"/>
      <c r="FV787" s="55"/>
      <c r="FW787" s="55"/>
      <c r="FX787" s="55"/>
      <c r="FY787" s="55"/>
      <c r="FZ787" s="55"/>
      <c r="GA787" s="55"/>
      <c r="GB787" s="55"/>
      <c r="GC787" s="55"/>
      <c r="GD787" s="55"/>
      <c r="GE787" s="55"/>
      <c r="GF787" s="55"/>
      <c r="GG787" s="55"/>
      <c r="GH787" s="55"/>
      <c r="GI787" s="55"/>
      <c r="GJ787" s="55"/>
      <c r="GK787" s="55"/>
      <c r="GL787" s="55"/>
      <c r="GM787" s="55"/>
      <c r="GN787" s="55"/>
      <c r="GO787" s="55"/>
      <c r="GP787" s="55"/>
      <c r="GQ787" s="55"/>
      <c r="GR787" s="55"/>
      <c r="GS787" s="55"/>
      <c r="GT787" s="55"/>
      <c r="GU787" s="55"/>
      <c r="GV787" s="55"/>
      <c r="GW787" s="55"/>
      <c r="GX787" s="55"/>
      <c r="GY787" s="55"/>
      <c r="GZ787" s="55"/>
      <c r="HA787" s="55"/>
      <c r="HB787" s="55"/>
      <c r="HC787" s="55"/>
      <c r="HD787" s="55"/>
      <c r="HE787" s="55"/>
      <c r="HF787" s="55"/>
      <c r="HG787" s="55"/>
      <c r="HH787" s="55"/>
      <c r="HI787" s="55"/>
      <c r="HJ787" s="55"/>
      <c r="HK787" s="55"/>
      <c r="HL787" s="55"/>
      <c r="HM787" s="55"/>
      <c r="HN787" s="55"/>
      <c r="HO787" s="55"/>
      <c r="HP787" s="55"/>
      <c r="HQ787" s="55"/>
      <c r="HR787" s="55"/>
      <c r="HS787" s="55"/>
      <c r="HT787" s="55"/>
      <c r="HU787" s="55"/>
      <c r="HV787" s="55"/>
      <c r="HW787" s="55"/>
      <c r="HX787" s="55"/>
      <c r="HY787" s="55"/>
      <c r="HZ787" s="55"/>
      <c r="IA787" s="55"/>
      <c r="IB787" s="55"/>
      <c r="IC787" s="55"/>
      <c r="ID787" s="55"/>
      <c r="IE787" s="55"/>
      <c r="IF787" s="55"/>
      <c r="IG787" s="55"/>
      <c r="IH787" s="55"/>
      <c r="II787" s="55"/>
      <c r="IJ787" s="55"/>
      <c r="IK787" s="55"/>
      <c r="IL787" s="55"/>
      <c r="IM787" s="55"/>
      <c r="IN787" s="55"/>
      <c r="IO787" s="55"/>
      <c r="IP787" s="55"/>
      <c r="IQ787" s="55"/>
      <c r="IR787" s="55"/>
      <c r="IS787" s="55"/>
      <c r="IT787" s="55"/>
      <c r="IU787" s="55"/>
      <c r="IV787" s="55"/>
      <c r="IW787" s="55"/>
    </row>
    <row r="788" spans="1:257" ht="13.5" customHeight="1">
      <c r="A788" s="54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D788" s="55"/>
      <c r="EE788" s="55"/>
      <c r="EF788" s="55"/>
      <c r="EG788" s="55"/>
      <c r="EH788" s="55"/>
      <c r="EI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K788" s="55"/>
      <c r="FL788" s="55"/>
      <c r="FM788" s="55"/>
      <c r="FN788" s="55"/>
      <c r="FO788" s="55"/>
      <c r="FP788" s="55"/>
      <c r="FQ788" s="55"/>
      <c r="FR788" s="55"/>
      <c r="FS788" s="55"/>
      <c r="FT788" s="55"/>
      <c r="FU788" s="55"/>
      <c r="FV788" s="55"/>
      <c r="FW788" s="55"/>
      <c r="FX788" s="55"/>
      <c r="FY788" s="55"/>
      <c r="FZ788" s="55"/>
      <c r="GA788" s="55"/>
      <c r="GB788" s="55"/>
      <c r="GC788" s="55"/>
      <c r="GD788" s="55"/>
      <c r="GE788" s="55"/>
      <c r="GF788" s="55"/>
      <c r="GG788" s="55"/>
      <c r="GH788" s="55"/>
      <c r="GI788" s="55"/>
      <c r="GJ788" s="55"/>
      <c r="GK788" s="55"/>
      <c r="GL788" s="55"/>
      <c r="GM788" s="55"/>
      <c r="GN788" s="55"/>
      <c r="GO788" s="55"/>
      <c r="GP788" s="55"/>
      <c r="GQ788" s="55"/>
      <c r="GR788" s="55"/>
      <c r="GS788" s="55"/>
      <c r="GT788" s="55"/>
      <c r="GU788" s="55"/>
      <c r="GV788" s="55"/>
      <c r="GW788" s="55"/>
      <c r="GX788" s="55"/>
      <c r="GY788" s="55"/>
      <c r="GZ788" s="55"/>
      <c r="HA788" s="55"/>
      <c r="HB788" s="55"/>
      <c r="HC788" s="55"/>
      <c r="HD788" s="55"/>
      <c r="HE788" s="55"/>
      <c r="HF788" s="55"/>
      <c r="HG788" s="55"/>
      <c r="HH788" s="55"/>
      <c r="HI788" s="55"/>
      <c r="HJ788" s="55"/>
      <c r="HK788" s="55"/>
      <c r="HL788" s="55"/>
      <c r="HM788" s="55"/>
      <c r="HN788" s="55"/>
      <c r="HO788" s="55"/>
      <c r="HP788" s="55"/>
      <c r="HQ788" s="55"/>
      <c r="HR788" s="55"/>
      <c r="HS788" s="55"/>
      <c r="HT788" s="55"/>
      <c r="HU788" s="55"/>
      <c r="HV788" s="55"/>
      <c r="HW788" s="55"/>
      <c r="HX788" s="55"/>
      <c r="HY788" s="55"/>
      <c r="HZ788" s="55"/>
      <c r="IA788" s="55"/>
      <c r="IB788" s="55"/>
      <c r="IC788" s="55"/>
      <c r="ID788" s="55"/>
      <c r="IE788" s="55"/>
      <c r="IF788" s="55"/>
      <c r="IG788" s="55"/>
      <c r="IH788" s="55"/>
      <c r="II788" s="55"/>
      <c r="IJ788" s="55"/>
      <c r="IK788" s="55"/>
      <c r="IL788" s="55"/>
      <c r="IM788" s="55"/>
      <c r="IN788" s="55"/>
      <c r="IO788" s="55"/>
      <c r="IP788" s="55"/>
      <c r="IQ788" s="55"/>
      <c r="IR788" s="55"/>
      <c r="IS788" s="55"/>
      <c r="IT788" s="55"/>
      <c r="IU788" s="55"/>
      <c r="IV788" s="55"/>
      <c r="IW788" s="55"/>
    </row>
    <row r="789" spans="1:257" ht="13.5" customHeight="1">
      <c r="A789" s="54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D789" s="55"/>
      <c r="EE789" s="55"/>
      <c r="EF789" s="55"/>
      <c r="EG789" s="55"/>
      <c r="EH789" s="55"/>
      <c r="EI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K789" s="55"/>
      <c r="FL789" s="55"/>
      <c r="FM789" s="55"/>
      <c r="FN789" s="55"/>
      <c r="FO789" s="55"/>
      <c r="FP789" s="55"/>
      <c r="FQ789" s="55"/>
      <c r="FR789" s="55"/>
      <c r="FS789" s="55"/>
      <c r="FT789" s="55"/>
      <c r="FU789" s="55"/>
      <c r="FV789" s="55"/>
      <c r="FW789" s="55"/>
      <c r="FX789" s="55"/>
      <c r="FY789" s="55"/>
      <c r="FZ789" s="55"/>
      <c r="GA789" s="55"/>
      <c r="GB789" s="55"/>
      <c r="GC789" s="55"/>
      <c r="GD789" s="55"/>
      <c r="GE789" s="55"/>
      <c r="GF789" s="55"/>
      <c r="GG789" s="55"/>
      <c r="GH789" s="55"/>
      <c r="GI789" s="55"/>
      <c r="GJ789" s="55"/>
      <c r="GK789" s="55"/>
      <c r="GL789" s="55"/>
      <c r="GM789" s="55"/>
      <c r="GN789" s="55"/>
      <c r="GO789" s="55"/>
      <c r="GP789" s="55"/>
      <c r="GQ789" s="55"/>
      <c r="GR789" s="55"/>
      <c r="GS789" s="55"/>
      <c r="GT789" s="55"/>
      <c r="GU789" s="55"/>
      <c r="GV789" s="55"/>
      <c r="GW789" s="55"/>
      <c r="GX789" s="55"/>
      <c r="GY789" s="55"/>
      <c r="GZ789" s="55"/>
      <c r="HA789" s="55"/>
      <c r="HB789" s="55"/>
      <c r="HC789" s="55"/>
      <c r="HD789" s="55"/>
      <c r="HE789" s="55"/>
      <c r="HF789" s="55"/>
      <c r="HG789" s="55"/>
      <c r="HH789" s="55"/>
      <c r="HI789" s="55"/>
      <c r="HJ789" s="55"/>
      <c r="HK789" s="55"/>
      <c r="HL789" s="55"/>
      <c r="HM789" s="55"/>
      <c r="HN789" s="55"/>
      <c r="HO789" s="55"/>
      <c r="HP789" s="55"/>
      <c r="HQ789" s="55"/>
      <c r="HR789" s="55"/>
      <c r="HS789" s="55"/>
      <c r="HT789" s="55"/>
      <c r="HU789" s="55"/>
      <c r="HV789" s="55"/>
      <c r="HW789" s="55"/>
      <c r="HX789" s="55"/>
      <c r="HY789" s="55"/>
      <c r="HZ789" s="55"/>
      <c r="IA789" s="55"/>
      <c r="IB789" s="55"/>
      <c r="IC789" s="55"/>
      <c r="ID789" s="55"/>
      <c r="IE789" s="55"/>
      <c r="IF789" s="55"/>
      <c r="IG789" s="55"/>
      <c r="IH789" s="55"/>
      <c r="II789" s="55"/>
      <c r="IJ789" s="55"/>
      <c r="IK789" s="55"/>
      <c r="IL789" s="55"/>
      <c r="IM789" s="55"/>
      <c r="IN789" s="55"/>
      <c r="IO789" s="55"/>
      <c r="IP789" s="55"/>
      <c r="IQ789" s="55"/>
      <c r="IR789" s="55"/>
      <c r="IS789" s="55"/>
      <c r="IT789" s="55"/>
      <c r="IU789" s="55"/>
      <c r="IV789" s="55"/>
      <c r="IW789" s="55"/>
    </row>
    <row r="790" spans="1:257" ht="13.5" customHeight="1">
      <c r="A790" s="54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D790" s="55"/>
      <c r="EE790" s="55"/>
      <c r="EF790" s="55"/>
      <c r="EG790" s="55"/>
      <c r="EH790" s="55"/>
      <c r="EI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K790" s="55"/>
      <c r="FL790" s="55"/>
      <c r="FM790" s="55"/>
      <c r="FN790" s="55"/>
      <c r="FO790" s="55"/>
      <c r="FP790" s="55"/>
      <c r="FQ790" s="55"/>
      <c r="FR790" s="55"/>
      <c r="FS790" s="55"/>
      <c r="FT790" s="55"/>
      <c r="FU790" s="55"/>
      <c r="FV790" s="55"/>
      <c r="FW790" s="55"/>
      <c r="FX790" s="55"/>
      <c r="FY790" s="55"/>
      <c r="FZ790" s="55"/>
      <c r="GA790" s="55"/>
      <c r="GB790" s="55"/>
      <c r="GC790" s="55"/>
      <c r="GD790" s="55"/>
      <c r="GE790" s="55"/>
      <c r="GF790" s="55"/>
      <c r="GG790" s="55"/>
      <c r="GH790" s="55"/>
      <c r="GI790" s="55"/>
      <c r="GJ790" s="55"/>
      <c r="GK790" s="55"/>
      <c r="GL790" s="55"/>
      <c r="GM790" s="55"/>
      <c r="GN790" s="55"/>
      <c r="GO790" s="55"/>
      <c r="GP790" s="55"/>
      <c r="GQ790" s="55"/>
      <c r="GR790" s="55"/>
      <c r="GS790" s="55"/>
      <c r="GT790" s="55"/>
      <c r="GU790" s="55"/>
      <c r="GV790" s="55"/>
      <c r="GW790" s="55"/>
      <c r="GX790" s="55"/>
      <c r="GY790" s="55"/>
      <c r="GZ790" s="55"/>
      <c r="HA790" s="55"/>
      <c r="HB790" s="55"/>
      <c r="HC790" s="55"/>
      <c r="HD790" s="55"/>
      <c r="HE790" s="55"/>
      <c r="HF790" s="55"/>
      <c r="HG790" s="55"/>
      <c r="HH790" s="55"/>
      <c r="HI790" s="55"/>
      <c r="HJ790" s="55"/>
      <c r="HK790" s="55"/>
      <c r="HL790" s="55"/>
      <c r="HM790" s="55"/>
      <c r="HN790" s="55"/>
      <c r="HO790" s="55"/>
      <c r="HP790" s="55"/>
      <c r="HQ790" s="55"/>
      <c r="HR790" s="55"/>
      <c r="HS790" s="55"/>
      <c r="HT790" s="55"/>
      <c r="HU790" s="55"/>
      <c r="HV790" s="55"/>
      <c r="HW790" s="55"/>
      <c r="HX790" s="55"/>
      <c r="HY790" s="55"/>
      <c r="HZ790" s="55"/>
      <c r="IA790" s="55"/>
      <c r="IB790" s="55"/>
      <c r="IC790" s="55"/>
      <c r="ID790" s="55"/>
      <c r="IE790" s="55"/>
      <c r="IF790" s="55"/>
      <c r="IG790" s="55"/>
      <c r="IH790" s="55"/>
      <c r="II790" s="55"/>
      <c r="IJ790" s="55"/>
      <c r="IK790" s="55"/>
      <c r="IL790" s="55"/>
      <c r="IM790" s="55"/>
      <c r="IN790" s="55"/>
      <c r="IO790" s="55"/>
      <c r="IP790" s="55"/>
      <c r="IQ790" s="55"/>
      <c r="IR790" s="55"/>
      <c r="IS790" s="55"/>
      <c r="IT790" s="55"/>
      <c r="IU790" s="55"/>
      <c r="IV790" s="55"/>
      <c r="IW790" s="55"/>
    </row>
    <row r="791" spans="1:257" ht="13.5" customHeight="1">
      <c r="A791" s="54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  <c r="IU791" s="55"/>
      <c r="IV791" s="55"/>
      <c r="IW791" s="55"/>
    </row>
    <row r="792" spans="1:257" ht="13.5" customHeight="1">
      <c r="A792" s="54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D792" s="55"/>
      <c r="EE792" s="55"/>
      <c r="EF792" s="55"/>
      <c r="EG792" s="55"/>
      <c r="EH792" s="55"/>
      <c r="EI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K792" s="55"/>
      <c r="FL792" s="55"/>
      <c r="FM792" s="55"/>
      <c r="FN792" s="55"/>
      <c r="FO792" s="55"/>
      <c r="FP792" s="55"/>
      <c r="FQ792" s="55"/>
      <c r="FR792" s="55"/>
      <c r="FS792" s="55"/>
      <c r="FT792" s="55"/>
      <c r="FU792" s="55"/>
      <c r="FV792" s="55"/>
      <c r="FW792" s="55"/>
      <c r="FX792" s="55"/>
      <c r="FY792" s="55"/>
      <c r="FZ792" s="55"/>
      <c r="GA792" s="55"/>
      <c r="GB792" s="55"/>
      <c r="GC792" s="55"/>
      <c r="GD792" s="55"/>
      <c r="GE792" s="55"/>
      <c r="GF792" s="55"/>
      <c r="GG792" s="55"/>
      <c r="GH792" s="55"/>
      <c r="GI792" s="55"/>
      <c r="GJ792" s="55"/>
      <c r="GK792" s="55"/>
      <c r="GL792" s="55"/>
      <c r="GM792" s="55"/>
      <c r="GN792" s="55"/>
      <c r="GO792" s="55"/>
      <c r="GP792" s="55"/>
      <c r="GQ792" s="55"/>
      <c r="GR792" s="55"/>
      <c r="GS792" s="55"/>
      <c r="GT792" s="55"/>
      <c r="GU792" s="55"/>
      <c r="GV792" s="55"/>
      <c r="GW792" s="55"/>
      <c r="GX792" s="55"/>
      <c r="GY792" s="55"/>
      <c r="GZ792" s="55"/>
      <c r="HA792" s="55"/>
      <c r="HB792" s="55"/>
      <c r="HC792" s="55"/>
      <c r="HD792" s="55"/>
      <c r="HE792" s="55"/>
      <c r="HF792" s="55"/>
      <c r="HG792" s="55"/>
      <c r="HH792" s="55"/>
      <c r="HI792" s="55"/>
      <c r="HJ792" s="55"/>
      <c r="HK792" s="55"/>
      <c r="HL792" s="55"/>
      <c r="HM792" s="55"/>
      <c r="HN792" s="55"/>
      <c r="HO792" s="55"/>
      <c r="HP792" s="55"/>
      <c r="HQ792" s="55"/>
      <c r="HR792" s="55"/>
      <c r="HS792" s="55"/>
      <c r="HT792" s="55"/>
      <c r="HU792" s="55"/>
      <c r="HV792" s="55"/>
      <c r="HW792" s="55"/>
      <c r="HX792" s="55"/>
      <c r="HY792" s="55"/>
      <c r="HZ792" s="55"/>
      <c r="IA792" s="55"/>
      <c r="IB792" s="55"/>
      <c r="IC792" s="55"/>
      <c r="ID792" s="55"/>
      <c r="IE792" s="55"/>
      <c r="IF792" s="55"/>
      <c r="IG792" s="55"/>
      <c r="IH792" s="55"/>
      <c r="II792" s="55"/>
      <c r="IJ792" s="55"/>
      <c r="IK792" s="55"/>
      <c r="IL792" s="55"/>
      <c r="IM792" s="55"/>
      <c r="IN792" s="55"/>
      <c r="IO792" s="55"/>
      <c r="IP792" s="55"/>
      <c r="IQ792" s="55"/>
      <c r="IR792" s="55"/>
      <c r="IS792" s="55"/>
      <c r="IT792" s="55"/>
      <c r="IU792" s="55"/>
      <c r="IV792" s="55"/>
      <c r="IW792" s="55"/>
    </row>
    <row r="793" spans="1:257" ht="13.5" customHeight="1">
      <c r="A793" s="54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D793" s="55"/>
      <c r="EE793" s="55"/>
      <c r="EF793" s="55"/>
      <c r="EG793" s="55"/>
      <c r="EH793" s="55"/>
      <c r="EI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K793" s="55"/>
      <c r="FL793" s="55"/>
      <c r="FM793" s="55"/>
      <c r="FN793" s="55"/>
      <c r="FO793" s="55"/>
      <c r="FP793" s="55"/>
      <c r="FQ793" s="55"/>
      <c r="FR793" s="55"/>
      <c r="FS793" s="55"/>
      <c r="FT793" s="55"/>
      <c r="FU793" s="55"/>
      <c r="FV793" s="55"/>
      <c r="FW793" s="55"/>
      <c r="FX793" s="55"/>
      <c r="FY793" s="55"/>
      <c r="FZ793" s="55"/>
      <c r="GA793" s="55"/>
      <c r="GB793" s="55"/>
      <c r="GC793" s="55"/>
      <c r="GD793" s="55"/>
      <c r="GE793" s="55"/>
      <c r="GF793" s="55"/>
      <c r="GG793" s="55"/>
      <c r="GH793" s="55"/>
      <c r="GI793" s="55"/>
      <c r="GJ793" s="55"/>
      <c r="GK793" s="55"/>
      <c r="GL793" s="55"/>
      <c r="GM793" s="55"/>
      <c r="GN793" s="55"/>
      <c r="GO793" s="55"/>
      <c r="GP793" s="55"/>
      <c r="GQ793" s="55"/>
      <c r="GR793" s="55"/>
      <c r="GS793" s="55"/>
      <c r="GT793" s="55"/>
      <c r="GU793" s="55"/>
      <c r="GV793" s="55"/>
      <c r="GW793" s="55"/>
      <c r="GX793" s="55"/>
      <c r="GY793" s="55"/>
      <c r="GZ793" s="55"/>
      <c r="HA793" s="55"/>
      <c r="HB793" s="55"/>
      <c r="HC793" s="55"/>
      <c r="HD793" s="55"/>
      <c r="HE793" s="55"/>
      <c r="HF793" s="55"/>
      <c r="HG793" s="55"/>
      <c r="HH793" s="55"/>
      <c r="HI793" s="55"/>
      <c r="HJ793" s="55"/>
      <c r="HK793" s="55"/>
      <c r="HL793" s="55"/>
      <c r="HM793" s="55"/>
      <c r="HN793" s="55"/>
      <c r="HO793" s="55"/>
      <c r="HP793" s="55"/>
      <c r="HQ793" s="55"/>
      <c r="HR793" s="55"/>
      <c r="HS793" s="55"/>
      <c r="HT793" s="55"/>
      <c r="HU793" s="55"/>
      <c r="HV793" s="55"/>
      <c r="HW793" s="55"/>
      <c r="HX793" s="55"/>
      <c r="HY793" s="55"/>
      <c r="HZ793" s="55"/>
      <c r="IA793" s="55"/>
      <c r="IB793" s="55"/>
      <c r="IC793" s="55"/>
      <c r="ID793" s="55"/>
      <c r="IE793" s="55"/>
      <c r="IF793" s="55"/>
      <c r="IG793" s="55"/>
      <c r="IH793" s="55"/>
      <c r="II793" s="55"/>
      <c r="IJ793" s="55"/>
      <c r="IK793" s="55"/>
      <c r="IL793" s="55"/>
      <c r="IM793" s="55"/>
      <c r="IN793" s="55"/>
      <c r="IO793" s="55"/>
      <c r="IP793" s="55"/>
      <c r="IQ793" s="55"/>
      <c r="IR793" s="55"/>
      <c r="IS793" s="55"/>
      <c r="IT793" s="55"/>
      <c r="IU793" s="55"/>
      <c r="IV793" s="55"/>
      <c r="IW793" s="55"/>
    </row>
    <row r="794" spans="1:257" ht="13.5" customHeight="1">
      <c r="A794" s="54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D794" s="55"/>
      <c r="EE794" s="55"/>
      <c r="EF794" s="55"/>
      <c r="EG794" s="55"/>
      <c r="EH794" s="55"/>
      <c r="EI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K794" s="55"/>
      <c r="FL794" s="55"/>
      <c r="FM794" s="55"/>
      <c r="FN794" s="55"/>
      <c r="FO794" s="55"/>
      <c r="FP794" s="55"/>
      <c r="FQ794" s="55"/>
      <c r="FR794" s="55"/>
      <c r="FS794" s="55"/>
      <c r="FT794" s="55"/>
      <c r="FU794" s="55"/>
      <c r="FV794" s="55"/>
      <c r="FW794" s="55"/>
      <c r="FX794" s="55"/>
      <c r="FY794" s="55"/>
      <c r="FZ794" s="55"/>
      <c r="GA794" s="55"/>
      <c r="GB794" s="55"/>
      <c r="GC794" s="55"/>
      <c r="GD794" s="55"/>
      <c r="GE794" s="55"/>
      <c r="GF794" s="55"/>
      <c r="GG794" s="55"/>
      <c r="GH794" s="55"/>
      <c r="GI794" s="55"/>
      <c r="GJ794" s="55"/>
      <c r="GK794" s="55"/>
      <c r="GL794" s="55"/>
      <c r="GM794" s="55"/>
      <c r="GN794" s="55"/>
      <c r="GO794" s="55"/>
      <c r="GP794" s="55"/>
      <c r="GQ794" s="55"/>
      <c r="GR794" s="55"/>
      <c r="GS794" s="55"/>
      <c r="GT794" s="55"/>
      <c r="GU794" s="55"/>
      <c r="GV794" s="55"/>
      <c r="GW794" s="55"/>
      <c r="GX794" s="55"/>
      <c r="GY794" s="55"/>
      <c r="GZ794" s="55"/>
      <c r="HA794" s="55"/>
      <c r="HB794" s="55"/>
      <c r="HC794" s="55"/>
      <c r="HD794" s="55"/>
      <c r="HE794" s="55"/>
      <c r="HF794" s="55"/>
      <c r="HG794" s="55"/>
      <c r="HH794" s="55"/>
      <c r="HI794" s="55"/>
      <c r="HJ794" s="55"/>
      <c r="HK794" s="55"/>
      <c r="HL794" s="55"/>
      <c r="HM794" s="55"/>
      <c r="HN794" s="55"/>
      <c r="HO794" s="55"/>
      <c r="HP794" s="55"/>
      <c r="HQ794" s="55"/>
      <c r="HR794" s="55"/>
      <c r="HS794" s="55"/>
      <c r="HT794" s="55"/>
      <c r="HU794" s="55"/>
      <c r="HV794" s="55"/>
      <c r="HW794" s="55"/>
      <c r="HX794" s="55"/>
      <c r="HY794" s="55"/>
      <c r="HZ794" s="55"/>
      <c r="IA794" s="55"/>
      <c r="IB794" s="55"/>
      <c r="IC794" s="55"/>
      <c r="ID794" s="55"/>
      <c r="IE794" s="55"/>
      <c r="IF794" s="55"/>
      <c r="IG794" s="55"/>
      <c r="IH794" s="55"/>
      <c r="II794" s="55"/>
      <c r="IJ794" s="55"/>
      <c r="IK794" s="55"/>
      <c r="IL794" s="55"/>
      <c r="IM794" s="55"/>
      <c r="IN794" s="55"/>
      <c r="IO794" s="55"/>
      <c r="IP794" s="55"/>
      <c r="IQ794" s="55"/>
      <c r="IR794" s="55"/>
      <c r="IS794" s="55"/>
      <c r="IT794" s="55"/>
      <c r="IU794" s="55"/>
      <c r="IV794" s="55"/>
      <c r="IW794" s="55"/>
    </row>
    <row r="795" spans="1:257" ht="13.5" customHeight="1">
      <c r="A795" s="54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D795" s="55"/>
      <c r="EE795" s="55"/>
      <c r="EF795" s="55"/>
      <c r="EG795" s="55"/>
      <c r="EH795" s="55"/>
      <c r="EI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K795" s="55"/>
      <c r="FL795" s="55"/>
      <c r="FM795" s="55"/>
      <c r="FN795" s="55"/>
      <c r="FO795" s="55"/>
      <c r="FP795" s="55"/>
      <c r="FQ795" s="55"/>
      <c r="FR795" s="55"/>
      <c r="FS795" s="55"/>
      <c r="FT795" s="55"/>
      <c r="FU795" s="55"/>
      <c r="FV795" s="55"/>
      <c r="FW795" s="55"/>
      <c r="FX795" s="55"/>
      <c r="FY795" s="55"/>
      <c r="FZ795" s="55"/>
      <c r="GA795" s="55"/>
      <c r="GB795" s="55"/>
      <c r="GC795" s="55"/>
      <c r="GD795" s="55"/>
      <c r="GE795" s="55"/>
      <c r="GF795" s="55"/>
      <c r="GG795" s="55"/>
      <c r="GH795" s="55"/>
      <c r="GI795" s="55"/>
      <c r="GJ795" s="55"/>
      <c r="GK795" s="55"/>
      <c r="GL795" s="55"/>
      <c r="GM795" s="55"/>
      <c r="GN795" s="55"/>
      <c r="GO795" s="55"/>
      <c r="GP795" s="55"/>
      <c r="GQ795" s="55"/>
      <c r="GR795" s="55"/>
      <c r="GS795" s="55"/>
      <c r="GT795" s="55"/>
      <c r="GU795" s="55"/>
      <c r="GV795" s="55"/>
      <c r="GW795" s="55"/>
      <c r="GX795" s="55"/>
      <c r="GY795" s="55"/>
      <c r="GZ795" s="55"/>
      <c r="HA795" s="55"/>
      <c r="HB795" s="55"/>
      <c r="HC795" s="55"/>
      <c r="HD795" s="55"/>
      <c r="HE795" s="55"/>
      <c r="HF795" s="55"/>
      <c r="HG795" s="55"/>
      <c r="HH795" s="55"/>
      <c r="HI795" s="55"/>
      <c r="HJ795" s="55"/>
      <c r="HK795" s="55"/>
      <c r="HL795" s="55"/>
      <c r="HM795" s="55"/>
      <c r="HN795" s="55"/>
      <c r="HO795" s="55"/>
      <c r="HP795" s="55"/>
      <c r="HQ795" s="55"/>
      <c r="HR795" s="55"/>
      <c r="HS795" s="55"/>
      <c r="HT795" s="55"/>
      <c r="HU795" s="55"/>
      <c r="HV795" s="55"/>
      <c r="HW795" s="55"/>
      <c r="HX795" s="55"/>
      <c r="HY795" s="55"/>
      <c r="HZ795" s="55"/>
      <c r="IA795" s="55"/>
      <c r="IB795" s="55"/>
      <c r="IC795" s="55"/>
      <c r="ID795" s="55"/>
      <c r="IE795" s="55"/>
      <c r="IF795" s="55"/>
      <c r="IG795" s="55"/>
      <c r="IH795" s="55"/>
      <c r="II795" s="55"/>
      <c r="IJ795" s="55"/>
      <c r="IK795" s="55"/>
      <c r="IL795" s="55"/>
      <c r="IM795" s="55"/>
      <c r="IN795" s="55"/>
      <c r="IO795" s="55"/>
      <c r="IP795" s="55"/>
      <c r="IQ795" s="55"/>
      <c r="IR795" s="55"/>
      <c r="IS795" s="55"/>
      <c r="IT795" s="55"/>
      <c r="IU795" s="55"/>
      <c r="IV795" s="55"/>
      <c r="IW795" s="55"/>
    </row>
    <row r="796" spans="1:257" ht="13.5" customHeight="1">
      <c r="A796" s="54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D796" s="55"/>
      <c r="EE796" s="55"/>
      <c r="EF796" s="55"/>
      <c r="EG796" s="55"/>
      <c r="EH796" s="55"/>
      <c r="EI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K796" s="55"/>
      <c r="FL796" s="55"/>
      <c r="FM796" s="55"/>
      <c r="FN796" s="55"/>
      <c r="FO796" s="55"/>
      <c r="FP796" s="55"/>
      <c r="FQ796" s="55"/>
      <c r="FR796" s="55"/>
      <c r="FS796" s="55"/>
      <c r="FT796" s="55"/>
      <c r="FU796" s="55"/>
      <c r="FV796" s="55"/>
      <c r="FW796" s="55"/>
      <c r="FX796" s="55"/>
      <c r="FY796" s="55"/>
      <c r="FZ796" s="55"/>
      <c r="GA796" s="55"/>
      <c r="GB796" s="55"/>
      <c r="GC796" s="55"/>
      <c r="GD796" s="55"/>
      <c r="GE796" s="55"/>
      <c r="GF796" s="55"/>
      <c r="GG796" s="55"/>
      <c r="GH796" s="55"/>
      <c r="GI796" s="55"/>
      <c r="GJ796" s="55"/>
      <c r="GK796" s="55"/>
      <c r="GL796" s="55"/>
      <c r="GM796" s="55"/>
      <c r="GN796" s="55"/>
      <c r="GO796" s="55"/>
      <c r="GP796" s="55"/>
      <c r="GQ796" s="55"/>
      <c r="GR796" s="55"/>
      <c r="GS796" s="55"/>
      <c r="GT796" s="55"/>
      <c r="GU796" s="55"/>
      <c r="GV796" s="55"/>
      <c r="GW796" s="55"/>
      <c r="GX796" s="55"/>
      <c r="GY796" s="55"/>
      <c r="GZ796" s="55"/>
      <c r="HA796" s="55"/>
      <c r="HB796" s="55"/>
      <c r="HC796" s="55"/>
      <c r="HD796" s="55"/>
      <c r="HE796" s="55"/>
      <c r="HF796" s="55"/>
      <c r="HG796" s="55"/>
      <c r="HH796" s="55"/>
      <c r="HI796" s="55"/>
      <c r="HJ796" s="55"/>
      <c r="HK796" s="55"/>
      <c r="HL796" s="55"/>
      <c r="HM796" s="55"/>
      <c r="HN796" s="55"/>
      <c r="HO796" s="55"/>
      <c r="HP796" s="55"/>
      <c r="HQ796" s="55"/>
      <c r="HR796" s="55"/>
      <c r="HS796" s="55"/>
      <c r="HT796" s="55"/>
      <c r="HU796" s="55"/>
      <c r="HV796" s="55"/>
      <c r="HW796" s="55"/>
      <c r="HX796" s="55"/>
      <c r="HY796" s="55"/>
      <c r="HZ796" s="55"/>
      <c r="IA796" s="55"/>
      <c r="IB796" s="55"/>
      <c r="IC796" s="55"/>
      <c r="ID796" s="55"/>
      <c r="IE796" s="55"/>
      <c r="IF796" s="55"/>
      <c r="IG796" s="55"/>
      <c r="IH796" s="55"/>
      <c r="II796" s="55"/>
      <c r="IJ796" s="55"/>
      <c r="IK796" s="55"/>
      <c r="IL796" s="55"/>
      <c r="IM796" s="55"/>
      <c r="IN796" s="55"/>
      <c r="IO796" s="55"/>
      <c r="IP796" s="55"/>
      <c r="IQ796" s="55"/>
      <c r="IR796" s="55"/>
      <c r="IS796" s="55"/>
      <c r="IT796" s="55"/>
      <c r="IU796" s="55"/>
      <c r="IV796" s="55"/>
      <c r="IW796" s="55"/>
    </row>
    <row r="797" spans="1:257" ht="13.5" customHeight="1">
      <c r="A797" s="54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D797" s="55"/>
      <c r="EE797" s="55"/>
      <c r="EF797" s="55"/>
      <c r="EG797" s="55"/>
      <c r="EH797" s="55"/>
      <c r="EI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K797" s="55"/>
      <c r="FL797" s="55"/>
      <c r="FM797" s="55"/>
      <c r="FN797" s="55"/>
      <c r="FO797" s="55"/>
      <c r="FP797" s="55"/>
      <c r="FQ797" s="55"/>
      <c r="FR797" s="55"/>
      <c r="FS797" s="55"/>
      <c r="FT797" s="55"/>
      <c r="FU797" s="55"/>
      <c r="FV797" s="55"/>
      <c r="FW797" s="55"/>
      <c r="FX797" s="55"/>
      <c r="FY797" s="55"/>
      <c r="FZ797" s="55"/>
      <c r="GA797" s="55"/>
      <c r="GB797" s="55"/>
      <c r="GC797" s="55"/>
      <c r="GD797" s="55"/>
      <c r="GE797" s="55"/>
      <c r="GF797" s="55"/>
      <c r="GG797" s="55"/>
      <c r="GH797" s="55"/>
      <c r="GI797" s="55"/>
      <c r="GJ797" s="55"/>
      <c r="GK797" s="55"/>
      <c r="GL797" s="55"/>
      <c r="GM797" s="55"/>
      <c r="GN797" s="55"/>
      <c r="GO797" s="55"/>
      <c r="GP797" s="55"/>
      <c r="GQ797" s="55"/>
      <c r="GR797" s="55"/>
      <c r="GS797" s="55"/>
      <c r="GT797" s="55"/>
      <c r="GU797" s="55"/>
      <c r="GV797" s="55"/>
      <c r="GW797" s="55"/>
      <c r="GX797" s="55"/>
      <c r="GY797" s="55"/>
      <c r="GZ797" s="55"/>
      <c r="HA797" s="55"/>
      <c r="HB797" s="55"/>
      <c r="HC797" s="55"/>
      <c r="HD797" s="55"/>
      <c r="HE797" s="55"/>
      <c r="HF797" s="55"/>
      <c r="HG797" s="55"/>
      <c r="HH797" s="55"/>
      <c r="HI797" s="55"/>
      <c r="HJ797" s="55"/>
      <c r="HK797" s="55"/>
      <c r="HL797" s="55"/>
      <c r="HM797" s="55"/>
      <c r="HN797" s="55"/>
      <c r="HO797" s="55"/>
      <c r="HP797" s="55"/>
      <c r="HQ797" s="55"/>
      <c r="HR797" s="55"/>
      <c r="HS797" s="55"/>
      <c r="HT797" s="55"/>
      <c r="HU797" s="55"/>
      <c r="HV797" s="55"/>
      <c r="HW797" s="55"/>
      <c r="HX797" s="55"/>
      <c r="HY797" s="55"/>
      <c r="HZ797" s="55"/>
      <c r="IA797" s="55"/>
      <c r="IB797" s="55"/>
      <c r="IC797" s="55"/>
      <c r="ID797" s="55"/>
      <c r="IE797" s="55"/>
      <c r="IF797" s="55"/>
      <c r="IG797" s="55"/>
      <c r="IH797" s="55"/>
      <c r="II797" s="55"/>
      <c r="IJ797" s="55"/>
      <c r="IK797" s="55"/>
      <c r="IL797" s="55"/>
      <c r="IM797" s="55"/>
      <c r="IN797" s="55"/>
      <c r="IO797" s="55"/>
      <c r="IP797" s="55"/>
      <c r="IQ797" s="55"/>
      <c r="IR797" s="55"/>
      <c r="IS797" s="55"/>
      <c r="IT797" s="55"/>
      <c r="IU797" s="55"/>
      <c r="IV797" s="55"/>
      <c r="IW797" s="55"/>
    </row>
    <row r="798" spans="1:257" ht="13.5" customHeight="1">
      <c r="A798" s="54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D798" s="55"/>
      <c r="EE798" s="55"/>
      <c r="EF798" s="55"/>
      <c r="EG798" s="55"/>
      <c r="EH798" s="55"/>
      <c r="EI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K798" s="55"/>
      <c r="FL798" s="55"/>
      <c r="FM798" s="55"/>
      <c r="FN798" s="55"/>
      <c r="FO798" s="55"/>
      <c r="FP798" s="55"/>
      <c r="FQ798" s="55"/>
      <c r="FR798" s="55"/>
      <c r="FS798" s="55"/>
      <c r="FT798" s="55"/>
      <c r="FU798" s="55"/>
      <c r="FV798" s="55"/>
      <c r="FW798" s="55"/>
      <c r="FX798" s="55"/>
      <c r="FY798" s="55"/>
      <c r="FZ798" s="55"/>
      <c r="GA798" s="55"/>
      <c r="GB798" s="55"/>
      <c r="GC798" s="55"/>
      <c r="GD798" s="55"/>
      <c r="GE798" s="55"/>
      <c r="GF798" s="55"/>
      <c r="GG798" s="55"/>
      <c r="GH798" s="55"/>
      <c r="GI798" s="55"/>
      <c r="GJ798" s="55"/>
      <c r="GK798" s="55"/>
      <c r="GL798" s="55"/>
      <c r="GM798" s="55"/>
      <c r="GN798" s="55"/>
      <c r="GO798" s="55"/>
      <c r="GP798" s="55"/>
      <c r="GQ798" s="55"/>
      <c r="GR798" s="55"/>
      <c r="GS798" s="55"/>
      <c r="GT798" s="55"/>
      <c r="GU798" s="55"/>
      <c r="GV798" s="55"/>
      <c r="GW798" s="55"/>
      <c r="GX798" s="55"/>
      <c r="GY798" s="55"/>
      <c r="GZ798" s="55"/>
      <c r="HA798" s="55"/>
      <c r="HB798" s="55"/>
      <c r="HC798" s="55"/>
      <c r="HD798" s="55"/>
      <c r="HE798" s="55"/>
      <c r="HF798" s="55"/>
      <c r="HG798" s="55"/>
      <c r="HH798" s="55"/>
      <c r="HI798" s="55"/>
      <c r="HJ798" s="55"/>
      <c r="HK798" s="55"/>
      <c r="HL798" s="55"/>
      <c r="HM798" s="55"/>
      <c r="HN798" s="55"/>
      <c r="HO798" s="55"/>
      <c r="HP798" s="55"/>
      <c r="HQ798" s="55"/>
      <c r="HR798" s="55"/>
      <c r="HS798" s="55"/>
      <c r="HT798" s="55"/>
      <c r="HU798" s="55"/>
      <c r="HV798" s="55"/>
      <c r="HW798" s="55"/>
      <c r="HX798" s="55"/>
      <c r="HY798" s="55"/>
      <c r="HZ798" s="55"/>
      <c r="IA798" s="55"/>
      <c r="IB798" s="55"/>
      <c r="IC798" s="55"/>
      <c r="ID798" s="55"/>
      <c r="IE798" s="55"/>
      <c r="IF798" s="55"/>
      <c r="IG798" s="55"/>
      <c r="IH798" s="55"/>
      <c r="II798" s="55"/>
      <c r="IJ798" s="55"/>
      <c r="IK798" s="55"/>
      <c r="IL798" s="55"/>
      <c r="IM798" s="55"/>
      <c r="IN798" s="55"/>
      <c r="IO798" s="55"/>
      <c r="IP798" s="55"/>
      <c r="IQ798" s="55"/>
      <c r="IR798" s="55"/>
      <c r="IS798" s="55"/>
      <c r="IT798" s="55"/>
      <c r="IU798" s="55"/>
      <c r="IV798" s="55"/>
      <c r="IW798" s="55"/>
    </row>
    <row r="799" spans="1:257" ht="13.5" customHeight="1">
      <c r="A799" s="54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D799" s="55"/>
      <c r="EE799" s="55"/>
      <c r="EF799" s="55"/>
      <c r="EG799" s="55"/>
      <c r="EH799" s="55"/>
      <c r="EI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K799" s="55"/>
      <c r="FL799" s="55"/>
      <c r="FM799" s="55"/>
      <c r="FN799" s="55"/>
      <c r="FO799" s="55"/>
      <c r="FP799" s="55"/>
      <c r="FQ799" s="55"/>
      <c r="FR799" s="55"/>
      <c r="FS799" s="55"/>
      <c r="FT799" s="55"/>
      <c r="FU799" s="55"/>
      <c r="FV799" s="55"/>
      <c r="FW799" s="55"/>
      <c r="FX799" s="55"/>
      <c r="FY799" s="55"/>
      <c r="FZ799" s="55"/>
      <c r="GA799" s="55"/>
      <c r="GB799" s="55"/>
      <c r="GC799" s="55"/>
      <c r="GD799" s="55"/>
      <c r="GE799" s="55"/>
      <c r="GF799" s="55"/>
      <c r="GG799" s="55"/>
      <c r="GH799" s="55"/>
      <c r="GI799" s="55"/>
      <c r="GJ799" s="55"/>
      <c r="GK799" s="55"/>
      <c r="GL799" s="55"/>
      <c r="GM799" s="55"/>
      <c r="GN799" s="55"/>
      <c r="GO799" s="55"/>
      <c r="GP799" s="55"/>
      <c r="GQ799" s="55"/>
      <c r="GR799" s="55"/>
      <c r="GS799" s="55"/>
      <c r="GT799" s="55"/>
      <c r="GU799" s="55"/>
      <c r="GV799" s="55"/>
      <c r="GW799" s="55"/>
      <c r="GX799" s="55"/>
      <c r="GY799" s="55"/>
      <c r="GZ799" s="55"/>
      <c r="HA799" s="55"/>
      <c r="HB799" s="55"/>
      <c r="HC799" s="55"/>
      <c r="HD799" s="55"/>
      <c r="HE799" s="55"/>
      <c r="HF799" s="55"/>
      <c r="HG799" s="55"/>
      <c r="HH799" s="55"/>
      <c r="HI799" s="55"/>
      <c r="HJ799" s="55"/>
      <c r="HK799" s="55"/>
      <c r="HL799" s="55"/>
      <c r="HM799" s="55"/>
      <c r="HN799" s="55"/>
      <c r="HO799" s="55"/>
      <c r="HP799" s="55"/>
      <c r="HQ799" s="55"/>
      <c r="HR799" s="55"/>
      <c r="HS799" s="55"/>
      <c r="HT799" s="55"/>
      <c r="HU799" s="55"/>
      <c r="HV799" s="55"/>
      <c r="HW799" s="55"/>
      <c r="HX799" s="55"/>
      <c r="HY799" s="55"/>
      <c r="HZ799" s="55"/>
      <c r="IA799" s="55"/>
      <c r="IB799" s="55"/>
      <c r="IC799" s="55"/>
      <c r="ID799" s="55"/>
      <c r="IE799" s="55"/>
      <c r="IF799" s="55"/>
      <c r="IG799" s="55"/>
      <c r="IH799" s="55"/>
      <c r="II799" s="55"/>
      <c r="IJ799" s="55"/>
      <c r="IK799" s="55"/>
      <c r="IL799" s="55"/>
      <c r="IM799" s="55"/>
      <c r="IN799" s="55"/>
      <c r="IO799" s="55"/>
      <c r="IP799" s="55"/>
      <c r="IQ799" s="55"/>
      <c r="IR799" s="55"/>
      <c r="IS799" s="55"/>
      <c r="IT799" s="55"/>
      <c r="IU799" s="55"/>
      <c r="IV799" s="55"/>
      <c r="IW799" s="55"/>
    </row>
    <row r="800" spans="1:257" ht="13.5" customHeight="1">
      <c r="A800" s="54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D800" s="55"/>
      <c r="EE800" s="55"/>
      <c r="EF800" s="55"/>
      <c r="EG800" s="55"/>
      <c r="EH800" s="55"/>
      <c r="EI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K800" s="55"/>
      <c r="FL800" s="55"/>
      <c r="FM800" s="55"/>
      <c r="FN800" s="55"/>
      <c r="FO800" s="55"/>
      <c r="FP800" s="55"/>
      <c r="FQ800" s="55"/>
      <c r="FR800" s="55"/>
      <c r="FS800" s="55"/>
      <c r="FT800" s="55"/>
      <c r="FU800" s="55"/>
      <c r="FV800" s="55"/>
      <c r="FW800" s="55"/>
      <c r="FX800" s="55"/>
      <c r="FY800" s="55"/>
      <c r="FZ800" s="55"/>
      <c r="GA800" s="55"/>
      <c r="GB800" s="55"/>
      <c r="GC800" s="55"/>
      <c r="GD800" s="55"/>
      <c r="GE800" s="55"/>
      <c r="GF800" s="55"/>
      <c r="GG800" s="55"/>
      <c r="GH800" s="55"/>
      <c r="GI800" s="55"/>
      <c r="GJ800" s="55"/>
      <c r="GK800" s="55"/>
      <c r="GL800" s="55"/>
      <c r="GM800" s="55"/>
      <c r="GN800" s="55"/>
      <c r="GO800" s="55"/>
      <c r="GP800" s="55"/>
      <c r="GQ800" s="55"/>
      <c r="GR800" s="55"/>
      <c r="GS800" s="55"/>
      <c r="GT800" s="55"/>
      <c r="GU800" s="55"/>
      <c r="GV800" s="55"/>
      <c r="GW800" s="55"/>
      <c r="GX800" s="55"/>
      <c r="GY800" s="55"/>
      <c r="GZ800" s="55"/>
      <c r="HA800" s="55"/>
      <c r="HB800" s="55"/>
      <c r="HC800" s="55"/>
      <c r="HD800" s="55"/>
      <c r="HE800" s="55"/>
      <c r="HF800" s="55"/>
      <c r="HG800" s="55"/>
      <c r="HH800" s="55"/>
      <c r="HI800" s="55"/>
      <c r="HJ800" s="55"/>
      <c r="HK800" s="55"/>
      <c r="HL800" s="55"/>
      <c r="HM800" s="55"/>
      <c r="HN800" s="55"/>
      <c r="HO800" s="55"/>
      <c r="HP800" s="55"/>
      <c r="HQ800" s="55"/>
      <c r="HR800" s="55"/>
      <c r="HS800" s="55"/>
      <c r="HT800" s="55"/>
      <c r="HU800" s="55"/>
      <c r="HV800" s="55"/>
      <c r="HW800" s="55"/>
      <c r="HX800" s="55"/>
      <c r="HY800" s="55"/>
      <c r="HZ800" s="55"/>
      <c r="IA800" s="55"/>
      <c r="IB800" s="55"/>
      <c r="IC800" s="55"/>
      <c r="ID800" s="55"/>
      <c r="IE800" s="55"/>
      <c r="IF800" s="55"/>
      <c r="IG800" s="55"/>
      <c r="IH800" s="55"/>
      <c r="II800" s="55"/>
      <c r="IJ800" s="55"/>
      <c r="IK800" s="55"/>
      <c r="IL800" s="55"/>
      <c r="IM800" s="55"/>
      <c r="IN800" s="55"/>
      <c r="IO800" s="55"/>
      <c r="IP800" s="55"/>
      <c r="IQ800" s="55"/>
      <c r="IR800" s="55"/>
      <c r="IS800" s="55"/>
      <c r="IT800" s="55"/>
      <c r="IU800" s="55"/>
      <c r="IV800" s="55"/>
      <c r="IW800" s="55"/>
    </row>
    <row r="801" spans="1:257" ht="13.5" customHeight="1">
      <c r="A801" s="54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D801" s="55"/>
      <c r="EE801" s="55"/>
      <c r="EF801" s="55"/>
      <c r="EG801" s="55"/>
      <c r="EH801" s="55"/>
      <c r="EI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K801" s="55"/>
      <c r="FL801" s="55"/>
      <c r="FM801" s="55"/>
      <c r="FN801" s="55"/>
      <c r="FO801" s="55"/>
      <c r="FP801" s="55"/>
      <c r="FQ801" s="55"/>
      <c r="FR801" s="55"/>
      <c r="FS801" s="55"/>
      <c r="FT801" s="55"/>
      <c r="FU801" s="55"/>
      <c r="FV801" s="55"/>
      <c r="FW801" s="55"/>
      <c r="FX801" s="55"/>
      <c r="FY801" s="55"/>
      <c r="FZ801" s="55"/>
      <c r="GA801" s="55"/>
      <c r="GB801" s="55"/>
      <c r="GC801" s="55"/>
      <c r="GD801" s="55"/>
      <c r="GE801" s="55"/>
      <c r="GF801" s="55"/>
      <c r="GG801" s="55"/>
      <c r="GH801" s="55"/>
      <c r="GI801" s="55"/>
      <c r="GJ801" s="55"/>
      <c r="GK801" s="55"/>
      <c r="GL801" s="55"/>
      <c r="GM801" s="55"/>
      <c r="GN801" s="55"/>
      <c r="GO801" s="55"/>
      <c r="GP801" s="55"/>
      <c r="GQ801" s="55"/>
      <c r="GR801" s="55"/>
      <c r="GS801" s="55"/>
      <c r="GT801" s="55"/>
      <c r="GU801" s="55"/>
      <c r="GV801" s="55"/>
      <c r="GW801" s="55"/>
      <c r="GX801" s="55"/>
      <c r="GY801" s="55"/>
      <c r="GZ801" s="55"/>
      <c r="HA801" s="55"/>
      <c r="HB801" s="55"/>
      <c r="HC801" s="55"/>
      <c r="HD801" s="55"/>
      <c r="HE801" s="55"/>
      <c r="HF801" s="55"/>
      <c r="HG801" s="55"/>
      <c r="HH801" s="55"/>
      <c r="HI801" s="55"/>
      <c r="HJ801" s="55"/>
      <c r="HK801" s="55"/>
      <c r="HL801" s="55"/>
      <c r="HM801" s="55"/>
      <c r="HN801" s="55"/>
      <c r="HO801" s="55"/>
      <c r="HP801" s="55"/>
      <c r="HQ801" s="55"/>
      <c r="HR801" s="55"/>
      <c r="HS801" s="55"/>
      <c r="HT801" s="55"/>
      <c r="HU801" s="55"/>
      <c r="HV801" s="55"/>
      <c r="HW801" s="55"/>
      <c r="HX801" s="55"/>
      <c r="HY801" s="55"/>
      <c r="HZ801" s="55"/>
      <c r="IA801" s="55"/>
      <c r="IB801" s="55"/>
      <c r="IC801" s="55"/>
      <c r="ID801" s="55"/>
      <c r="IE801" s="55"/>
      <c r="IF801" s="55"/>
      <c r="IG801" s="55"/>
      <c r="IH801" s="55"/>
      <c r="II801" s="55"/>
      <c r="IJ801" s="55"/>
      <c r="IK801" s="55"/>
      <c r="IL801" s="55"/>
      <c r="IM801" s="55"/>
      <c r="IN801" s="55"/>
      <c r="IO801" s="55"/>
      <c r="IP801" s="55"/>
      <c r="IQ801" s="55"/>
      <c r="IR801" s="55"/>
      <c r="IS801" s="55"/>
      <c r="IT801" s="55"/>
      <c r="IU801" s="55"/>
      <c r="IV801" s="55"/>
      <c r="IW801" s="55"/>
    </row>
    <row r="802" spans="1:257" ht="13.5" customHeight="1">
      <c r="A802" s="54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D802" s="55"/>
      <c r="EE802" s="55"/>
      <c r="EF802" s="55"/>
      <c r="EG802" s="55"/>
      <c r="EH802" s="55"/>
      <c r="EI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K802" s="55"/>
      <c r="FL802" s="55"/>
      <c r="FM802" s="55"/>
      <c r="FN802" s="55"/>
      <c r="FO802" s="55"/>
      <c r="FP802" s="55"/>
      <c r="FQ802" s="55"/>
      <c r="FR802" s="55"/>
      <c r="FS802" s="55"/>
      <c r="FT802" s="55"/>
      <c r="FU802" s="55"/>
      <c r="FV802" s="55"/>
      <c r="FW802" s="55"/>
      <c r="FX802" s="55"/>
      <c r="FY802" s="55"/>
      <c r="FZ802" s="55"/>
      <c r="GA802" s="55"/>
      <c r="GB802" s="55"/>
      <c r="GC802" s="55"/>
      <c r="GD802" s="55"/>
      <c r="GE802" s="55"/>
      <c r="GF802" s="55"/>
      <c r="GG802" s="55"/>
      <c r="GH802" s="55"/>
      <c r="GI802" s="55"/>
      <c r="GJ802" s="55"/>
      <c r="GK802" s="55"/>
      <c r="GL802" s="55"/>
      <c r="GM802" s="55"/>
      <c r="GN802" s="55"/>
      <c r="GO802" s="55"/>
      <c r="GP802" s="55"/>
      <c r="GQ802" s="55"/>
      <c r="GR802" s="55"/>
      <c r="GS802" s="55"/>
      <c r="GT802" s="55"/>
      <c r="GU802" s="55"/>
      <c r="GV802" s="55"/>
      <c r="GW802" s="55"/>
      <c r="GX802" s="55"/>
      <c r="GY802" s="55"/>
      <c r="GZ802" s="55"/>
      <c r="HA802" s="55"/>
      <c r="HB802" s="55"/>
      <c r="HC802" s="55"/>
      <c r="HD802" s="55"/>
      <c r="HE802" s="55"/>
      <c r="HF802" s="55"/>
      <c r="HG802" s="55"/>
      <c r="HH802" s="55"/>
      <c r="HI802" s="55"/>
      <c r="HJ802" s="55"/>
      <c r="HK802" s="55"/>
      <c r="HL802" s="55"/>
      <c r="HM802" s="55"/>
      <c r="HN802" s="55"/>
      <c r="HO802" s="55"/>
      <c r="HP802" s="55"/>
      <c r="HQ802" s="55"/>
      <c r="HR802" s="55"/>
      <c r="HS802" s="55"/>
      <c r="HT802" s="55"/>
      <c r="HU802" s="55"/>
      <c r="HV802" s="55"/>
      <c r="HW802" s="55"/>
      <c r="HX802" s="55"/>
      <c r="HY802" s="55"/>
      <c r="HZ802" s="55"/>
      <c r="IA802" s="55"/>
      <c r="IB802" s="55"/>
      <c r="IC802" s="55"/>
      <c r="ID802" s="55"/>
      <c r="IE802" s="55"/>
      <c r="IF802" s="55"/>
      <c r="IG802" s="55"/>
      <c r="IH802" s="55"/>
      <c r="II802" s="55"/>
      <c r="IJ802" s="55"/>
      <c r="IK802" s="55"/>
      <c r="IL802" s="55"/>
      <c r="IM802" s="55"/>
      <c r="IN802" s="55"/>
      <c r="IO802" s="55"/>
      <c r="IP802" s="55"/>
      <c r="IQ802" s="55"/>
      <c r="IR802" s="55"/>
      <c r="IS802" s="55"/>
      <c r="IT802" s="55"/>
      <c r="IU802" s="55"/>
      <c r="IV802" s="55"/>
      <c r="IW802" s="55"/>
    </row>
    <row r="803" spans="1:257" ht="13.5" customHeight="1">
      <c r="A803" s="54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D803" s="55"/>
      <c r="EE803" s="55"/>
      <c r="EF803" s="55"/>
      <c r="EG803" s="55"/>
      <c r="EH803" s="55"/>
      <c r="EI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K803" s="55"/>
      <c r="FL803" s="55"/>
      <c r="FM803" s="55"/>
      <c r="FN803" s="55"/>
      <c r="FO803" s="55"/>
      <c r="FP803" s="55"/>
      <c r="FQ803" s="55"/>
      <c r="FR803" s="55"/>
      <c r="FS803" s="55"/>
      <c r="FT803" s="55"/>
      <c r="FU803" s="55"/>
      <c r="FV803" s="55"/>
      <c r="FW803" s="55"/>
      <c r="FX803" s="55"/>
      <c r="FY803" s="55"/>
      <c r="FZ803" s="55"/>
      <c r="GA803" s="55"/>
      <c r="GB803" s="55"/>
      <c r="GC803" s="55"/>
      <c r="GD803" s="55"/>
      <c r="GE803" s="55"/>
      <c r="GF803" s="55"/>
      <c r="GG803" s="55"/>
      <c r="GH803" s="55"/>
      <c r="GI803" s="55"/>
      <c r="GJ803" s="55"/>
      <c r="GK803" s="55"/>
      <c r="GL803" s="55"/>
      <c r="GM803" s="55"/>
      <c r="GN803" s="55"/>
      <c r="GO803" s="55"/>
      <c r="GP803" s="55"/>
      <c r="GQ803" s="55"/>
      <c r="GR803" s="55"/>
      <c r="GS803" s="55"/>
      <c r="GT803" s="55"/>
      <c r="GU803" s="55"/>
      <c r="GV803" s="55"/>
      <c r="GW803" s="55"/>
      <c r="GX803" s="55"/>
      <c r="GY803" s="55"/>
      <c r="GZ803" s="55"/>
      <c r="HA803" s="55"/>
      <c r="HB803" s="55"/>
      <c r="HC803" s="55"/>
      <c r="HD803" s="55"/>
      <c r="HE803" s="55"/>
      <c r="HF803" s="55"/>
      <c r="HG803" s="55"/>
      <c r="HH803" s="55"/>
      <c r="HI803" s="55"/>
      <c r="HJ803" s="55"/>
      <c r="HK803" s="55"/>
      <c r="HL803" s="55"/>
      <c r="HM803" s="55"/>
      <c r="HN803" s="55"/>
      <c r="HO803" s="55"/>
      <c r="HP803" s="55"/>
      <c r="HQ803" s="55"/>
      <c r="HR803" s="55"/>
      <c r="HS803" s="55"/>
      <c r="HT803" s="55"/>
      <c r="HU803" s="55"/>
      <c r="HV803" s="55"/>
      <c r="HW803" s="55"/>
      <c r="HX803" s="55"/>
      <c r="HY803" s="55"/>
      <c r="HZ803" s="55"/>
      <c r="IA803" s="55"/>
      <c r="IB803" s="55"/>
      <c r="IC803" s="55"/>
      <c r="ID803" s="55"/>
      <c r="IE803" s="55"/>
      <c r="IF803" s="55"/>
      <c r="IG803" s="55"/>
      <c r="IH803" s="55"/>
      <c r="II803" s="55"/>
      <c r="IJ803" s="55"/>
      <c r="IK803" s="55"/>
      <c r="IL803" s="55"/>
      <c r="IM803" s="55"/>
      <c r="IN803" s="55"/>
      <c r="IO803" s="55"/>
      <c r="IP803" s="55"/>
      <c r="IQ803" s="55"/>
      <c r="IR803" s="55"/>
      <c r="IS803" s="55"/>
      <c r="IT803" s="55"/>
      <c r="IU803" s="55"/>
      <c r="IV803" s="55"/>
      <c r="IW803" s="55"/>
    </row>
    <row r="804" spans="1:257" ht="13.5" customHeight="1">
      <c r="A804" s="54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D804" s="55"/>
      <c r="EE804" s="55"/>
      <c r="EF804" s="55"/>
      <c r="EG804" s="55"/>
      <c r="EH804" s="55"/>
      <c r="EI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K804" s="55"/>
      <c r="FL804" s="55"/>
      <c r="FM804" s="55"/>
      <c r="FN804" s="55"/>
      <c r="FO804" s="55"/>
      <c r="FP804" s="55"/>
      <c r="FQ804" s="55"/>
      <c r="FR804" s="55"/>
      <c r="FS804" s="55"/>
      <c r="FT804" s="55"/>
      <c r="FU804" s="55"/>
      <c r="FV804" s="55"/>
      <c r="FW804" s="55"/>
      <c r="FX804" s="55"/>
      <c r="FY804" s="55"/>
      <c r="FZ804" s="55"/>
      <c r="GA804" s="55"/>
      <c r="GB804" s="55"/>
      <c r="GC804" s="55"/>
      <c r="GD804" s="55"/>
      <c r="GE804" s="55"/>
      <c r="GF804" s="55"/>
      <c r="GG804" s="55"/>
      <c r="GH804" s="55"/>
      <c r="GI804" s="55"/>
      <c r="GJ804" s="55"/>
      <c r="GK804" s="55"/>
      <c r="GL804" s="55"/>
      <c r="GM804" s="55"/>
      <c r="GN804" s="55"/>
      <c r="GO804" s="55"/>
      <c r="GP804" s="55"/>
      <c r="GQ804" s="55"/>
      <c r="GR804" s="55"/>
      <c r="GS804" s="55"/>
      <c r="GT804" s="55"/>
      <c r="GU804" s="55"/>
      <c r="GV804" s="55"/>
      <c r="GW804" s="55"/>
      <c r="GX804" s="55"/>
      <c r="GY804" s="55"/>
      <c r="GZ804" s="55"/>
      <c r="HA804" s="55"/>
      <c r="HB804" s="55"/>
      <c r="HC804" s="55"/>
      <c r="HD804" s="55"/>
      <c r="HE804" s="55"/>
      <c r="HF804" s="55"/>
      <c r="HG804" s="55"/>
      <c r="HH804" s="55"/>
      <c r="HI804" s="55"/>
      <c r="HJ804" s="55"/>
      <c r="HK804" s="55"/>
      <c r="HL804" s="55"/>
      <c r="HM804" s="55"/>
      <c r="HN804" s="55"/>
      <c r="HO804" s="55"/>
      <c r="HP804" s="55"/>
      <c r="HQ804" s="55"/>
      <c r="HR804" s="55"/>
      <c r="HS804" s="55"/>
      <c r="HT804" s="55"/>
      <c r="HU804" s="55"/>
      <c r="HV804" s="55"/>
      <c r="HW804" s="55"/>
      <c r="HX804" s="55"/>
      <c r="HY804" s="55"/>
      <c r="HZ804" s="55"/>
      <c r="IA804" s="55"/>
      <c r="IB804" s="55"/>
      <c r="IC804" s="55"/>
      <c r="ID804" s="55"/>
      <c r="IE804" s="55"/>
      <c r="IF804" s="55"/>
      <c r="IG804" s="55"/>
      <c r="IH804" s="55"/>
      <c r="II804" s="55"/>
      <c r="IJ804" s="55"/>
      <c r="IK804" s="55"/>
      <c r="IL804" s="55"/>
      <c r="IM804" s="55"/>
      <c r="IN804" s="55"/>
      <c r="IO804" s="55"/>
      <c r="IP804" s="55"/>
      <c r="IQ804" s="55"/>
      <c r="IR804" s="55"/>
      <c r="IS804" s="55"/>
      <c r="IT804" s="55"/>
      <c r="IU804" s="55"/>
      <c r="IV804" s="55"/>
      <c r="IW804" s="55"/>
    </row>
    <row r="805" spans="1:257" ht="13.5" customHeight="1">
      <c r="A805" s="54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D805" s="55"/>
      <c r="EE805" s="55"/>
      <c r="EF805" s="55"/>
      <c r="EG805" s="55"/>
      <c r="EH805" s="55"/>
      <c r="EI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K805" s="55"/>
      <c r="FL805" s="55"/>
      <c r="FM805" s="55"/>
      <c r="FN805" s="55"/>
      <c r="FO805" s="55"/>
      <c r="FP805" s="55"/>
      <c r="FQ805" s="55"/>
      <c r="FR805" s="55"/>
      <c r="FS805" s="55"/>
      <c r="FT805" s="55"/>
      <c r="FU805" s="55"/>
      <c r="FV805" s="55"/>
      <c r="FW805" s="55"/>
      <c r="FX805" s="55"/>
      <c r="FY805" s="55"/>
      <c r="FZ805" s="55"/>
      <c r="GA805" s="55"/>
      <c r="GB805" s="55"/>
      <c r="GC805" s="55"/>
      <c r="GD805" s="55"/>
      <c r="GE805" s="55"/>
      <c r="GF805" s="55"/>
      <c r="GG805" s="55"/>
      <c r="GH805" s="55"/>
      <c r="GI805" s="55"/>
      <c r="GJ805" s="55"/>
      <c r="GK805" s="55"/>
      <c r="GL805" s="55"/>
      <c r="GM805" s="55"/>
      <c r="GN805" s="55"/>
      <c r="GO805" s="55"/>
      <c r="GP805" s="55"/>
      <c r="GQ805" s="55"/>
      <c r="GR805" s="55"/>
      <c r="GS805" s="55"/>
      <c r="GT805" s="55"/>
      <c r="GU805" s="55"/>
      <c r="GV805" s="55"/>
      <c r="GW805" s="55"/>
      <c r="GX805" s="55"/>
      <c r="GY805" s="55"/>
      <c r="GZ805" s="55"/>
      <c r="HA805" s="55"/>
      <c r="HB805" s="55"/>
      <c r="HC805" s="55"/>
      <c r="HD805" s="55"/>
      <c r="HE805" s="55"/>
      <c r="HF805" s="55"/>
      <c r="HG805" s="55"/>
      <c r="HH805" s="55"/>
      <c r="HI805" s="55"/>
      <c r="HJ805" s="55"/>
      <c r="HK805" s="55"/>
      <c r="HL805" s="55"/>
      <c r="HM805" s="55"/>
      <c r="HN805" s="55"/>
      <c r="HO805" s="55"/>
      <c r="HP805" s="55"/>
      <c r="HQ805" s="55"/>
      <c r="HR805" s="55"/>
      <c r="HS805" s="55"/>
      <c r="HT805" s="55"/>
      <c r="HU805" s="55"/>
      <c r="HV805" s="55"/>
      <c r="HW805" s="55"/>
      <c r="HX805" s="55"/>
      <c r="HY805" s="55"/>
      <c r="HZ805" s="55"/>
      <c r="IA805" s="55"/>
      <c r="IB805" s="55"/>
      <c r="IC805" s="55"/>
      <c r="ID805" s="55"/>
      <c r="IE805" s="55"/>
      <c r="IF805" s="55"/>
      <c r="IG805" s="55"/>
      <c r="IH805" s="55"/>
      <c r="II805" s="55"/>
      <c r="IJ805" s="55"/>
      <c r="IK805" s="55"/>
      <c r="IL805" s="55"/>
      <c r="IM805" s="55"/>
      <c r="IN805" s="55"/>
      <c r="IO805" s="55"/>
      <c r="IP805" s="55"/>
      <c r="IQ805" s="55"/>
      <c r="IR805" s="55"/>
      <c r="IS805" s="55"/>
      <c r="IT805" s="55"/>
      <c r="IU805" s="55"/>
      <c r="IV805" s="55"/>
      <c r="IW805" s="55"/>
    </row>
    <row r="806" spans="1:257" ht="13.5" customHeight="1">
      <c r="A806" s="54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D806" s="55"/>
      <c r="EE806" s="55"/>
      <c r="EF806" s="55"/>
      <c r="EG806" s="55"/>
      <c r="EH806" s="55"/>
      <c r="EI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K806" s="55"/>
      <c r="FL806" s="55"/>
      <c r="FM806" s="55"/>
      <c r="FN806" s="55"/>
      <c r="FO806" s="55"/>
      <c r="FP806" s="55"/>
      <c r="FQ806" s="55"/>
      <c r="FR806" s="55"/>
      <c r="FS806" s="55"/>
      <c r="FT806" s="55"/>
      <c r="FU806" s="55"/>
      <c r="FV806" s="55"/>
      <c r="FW806" s="55"/>
      <c r="FX806" s="55"/>
      <c r="FY806" s="55"/>
      <c r="FZ806" s="55"/>
      <c r="GA806" s="55"/>
      <c r="GB806" s="55"/>
      <c r="GC806" s="55"/>
      <c r="GD806" s="55"/>
      <c r="GE806" s="55"/>
      <c r="GF806" s="55"/>
      <c r="GG806" s="55"/>
      <c r="GH806" s="55"/>
      <c r="GI806" s="55"/>
      <c r="GJ806" s="55"/>
      <c r="GK806" s="55"/>
      <c r="GL806" s="55"/>
      <c r="GM806" s="55"/>
      <c r="GN806" s="55"/>
      <c r="GO806" s="55"/>
      <c r="GP806" s="55"/>
      <c r="GQ806" s="55"/>
      <c r="GR806" s="55"/>
      <c r="GS806" s="55"/>
      <c r="GT806" s="55"/>
      <c r="GU806" s="55"/>
      <c r="GV806" s="55"/>
      <c r="GW806" s="55"/>
      <c r="GX806" s="55"/>
      <c r="GY806" s="55"/>
      <c r="GZ806" s="55"/>
      <c r="HA806" s="55"/>
      <c r="HB806" s="55"/>
      <c r="HC806" s="55"/>
      <c r="HD806" s="55"/>
      <c r="HE806" s="55"/>
      <c r="HF806" s="55"/>
      <c r="HG806" s="55"/>
      <c r="HH806" s="55"/>
      <c r="HI806" s="55"/>
      <c r="HJ806" s="55"/>
      <c r="HK806" s="55"/>
      <c r="HL806" s="55"/>
      <c r="HM806" s="55"/>
      <c r="HN806" s="55"/>
      <c r="HO806" s="55"/>
      <c r="HP806" s="55"/>
      <c r="HQ806" s="55"/>
      <c r="HR806" s="55"/>
      <c r="HS806" s="55"/>
      <c r="HT806" s="55"/>
      <c r="HU806" s="55"/>
      <c r="HV806" s="55"/>
      <c r="HW806" s="55"/>
      <c r="HX806" s="55"/>
      <c r="HY806" s="55"/>
      <c r="HZ806" s="55"/>
      <c r="IA806" s="55"/>
      <c r="IB806" s="55"/>
      <c r="IC806" s="55"/>
      <c r="ID806" s="55"/>
      <c r="IE806" s="55"/>
      <c r="IF806" s="55"/>
      <c r="IG806" s="55"/>
      <c r="IH806" s="55"/>
      <c r="II806" s="55"/>
      <c r="IJ806" s="55"/>
      <c r="IK806" s="55"/>
      <c r="IL806" s="55"/>
      <c r="IM806" s="55"/>
      <c r="IN806" s="55"/>
      <c r="IO806" s="55"/>
      <c r="IP806" s="55"/>
      <c r="IQ806" s="55"/>
      <c r="IR806" s="55"/>
      <c r="IS806" s="55"/>
      <c r="IT806" s="55"/>
      <c r="IU806" s="55"/>
      <c r="IV806" s="55"/>
      <c r="IW806" s="55"/>
    </row>
    <row r="807" spans="1:257" ht="13.5" customHeight="1">
      <c r="A807" s="54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D807" s="55"/>
      <c r="EE807" s="55"/>
      <c r="EF807" s="55"/>
      <c r="EG807" s="55"/>
      <c r="EH807" s="55"/>
      <c r="EI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K807" s="55"/>
      <c r="FL807" s="55"/>
      <c r="FM807" s="55"/>
      <c r="FN807" s="55"/>
      <c r="FO807" s="55"/>
      <c r="FP807" s="55"/>
      <c r="FQ807" s="55"/>
      <c r="FR807" s="55"/>
      <c r="FS807" s="55"/>
      <c r="FT807" s="55"/>
      <c r="FU807" s="55"/>
      <c r="FV807" s="55"/>
      <c r="FW807" s="55"/>
      <c r="FX807" s="55"/>
      <c r="FY807" s="55"/>
      <c r="FZ807" s="55"/>
      <c r="GA807" s="55"/>
      <c r="GB807" s="55"/>
      <c r="GC807" s="55"/>
      <c r="GD807" s="55"/>
      <c r="GE807" s="55"/>
      <c r="GF807" s="55"/>
      <c r="GG807" s="55"/>
      <c r="GH807" s="55"/>
      <c r="GI807" s="55"/>
      <c r="GJ807" s="55"/>
      <c r="GK807" s="55"/>
      <c r="GL807" s="55"/>
      <c r="GM807" s="55"/>
      <c r="GN807" s="55"/>
      <c r="GO807" s="55"/>
      <c r="GP807" s="55"/>
      <c r="GQ807" s="55"/>
      <c r="GR807" s="55"/>
      <c r="GS807" s="55"/>
      <c r="GT807" s="55"/>
      <c r="GU807" s="55"/>
      <c r="GV807" s="55"/>
      <c r="GW807" s="55"/>
      <c r="GX807" s="55"/>
      <c r="GY807" s="55"/>
      <c r="GZ807" s="55"/>
      <c r="HA807" s="55"/>
      <c r="HB807" s="55"/>
      <c r="HC807" s="55"/>
      <c r="HD807" s="55"/>
      <c r="HE807" s="55"/>
      <c r="HF807" s="55"/>
      <c r="HG807" s="55"/>
      <c r="HH807" s="55"/>
      <c r="HI807" s="55"/>
      <c r="HJ807" s="55"/>
      <c r="HK807" s="55"/>
      <c r="HL807" s="55"/>
      <c r="HM807" s="55"/>
      <c r="HN807" s="55"/>
      <c r="HO807" s="55"/>
      <c r="HP807" s="55"/>
      <c r="HQ807" s="55"/>
      <c r="HR807" s="55"/>
      <c r="HS807" s="55"/>
      <c r="HT807" s="55"/>
      <c r="HU807" s="55"/>
      <c r="HV807" s="55"/>
      <c r="HW807" s="55"/>
      <c r="HX807" s="55"/>
      <c r="HY807" s="55"/>
      <c r="HZ807" s="55"/>
      <c r="IA807" s="55"/>
      <c r="IB807" s="55"/>
      <c r="IC807" s="55"/>
      <c r="ID807" s="55"/>
      <c r="IE807" s="55"/>
      <c r="IF807" s="55"/>
      <c r="IG807" s="55"/>
      <c r="IH807" s="55"/>
      <c r="II807" s="55"/>
      <c r="IJ807" s="55"/>
      <c r="IK807" s="55"/>
      <c r="IL807" s="55"/>
      <c r="IM807" s="55"/>
      <c r="IN807" s="55"/>
      <c r="IO807" s="55"/>
      <c r="IP807" s="55"/>
      <c r="IQ807" s="55"/>
      <c r="IR807" s="55"/>
      <c r="IS807" s="55"/>
      <c r="IT807" s="55"/>
      <c r="IU807" s="55"/>
      <c r="IV807" s="55"/>
      <c r="IW807" s="55"/>
    </row>
    <row r="808" spans="1:257" ht="13.5" customHeight="1">
      <c r="A808" s="54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  <c r="IW808" s="55"/>
    </row>
    <row r="809" spans="1:257" ht="13.5" customHeight="1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  <c r="IW809" s="55"/>
    </row>
    <row r="810" spans="1:257" ht="13.5" customHeight="1">
      <c r="A810" s="54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D810" s="55"/>
      <c r="EE810" s="55"/>
      <c r="EF810" s="55"/>
      <c r="EG810" s="55"/>
      <c r="EH810" s="55"/>
      <c r="EI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K810" s="55"/>
      <c r="FL810" s="55"/>
      <c r="FM810" s="55"/>
      <c r="FN810" s="55"/>
      <c r="FO810" s="55"/>
      <c r="FP810" s="55"/>
      <c r="FQ810" s="55"/>
      <c r="FR810" s="55"/>
      <c r="FS810" s="55"/>
      <c r="FT810" s="55"/>
      <c r="FU810" s="55"/>
      <c r="FV810" s="55"/>
      <c r="FW810" s="55"/>
      <c r="FX810" s="55"/>
      <c r="FY810" s="55"/>
      <c r="FZ810" s="55"/>
      <c r="GA810" s="55"/>
      <c r="GB810" s="55"/>
      <c r="GC810" s="55"/>
      <c r="GD810" s="55"/>
      <c r="GE810" s="55"/>
      <c r="GF810" s="55"/>
      <c r="GG810" s="55"/>
      <c r="GH810" s="55"/>
      <c r="GI810" s="55"/>
      <c r="GJ810" s="55"/>
      <c r="GK810" s="55"/>
      <c r="GL810" s="55"/>
      <c r="GM810" s="55"/>
      <c r="GN810" s="55"/>
      <c r="GO810" s="55"/>
      <c r="GP810" s="55"/>
      <c r="GQ810" s="55"/>
      <c r="GR810" s="55"/>
      <c r="GS810" s="55"/>
      <c r="GT810" s="55"/>
      <c r="GU810" s="55"/>
      <c r="GV810" s="55"/>
      <c r="GW810" s="55"/>
      <c r="GX810" s="55"/>
      <c r="GY810" s="55"/>
      <c r="GZ810" s="55"/>
      <c r="HA810" s="55"/>
      <c r="HB810" s="55"/>
      <c r="HC810" s="55"/>
      <c r="HD810" s="55"/>
      <c r="HE810" s="55"/>
      <c r="HF810" s="55"/>
      <c r="HG810" s="55"/>
      <c r="HH810" s="55"/>
      <c r="HI810" s="55"/>
      <c r="HJ810" s="55"/>
      <c r="HK810" s="55"/>
      <c r="HL810" s="55"/>
      <c r="HM810" s="55"/>
      <c r="HN810" s="55"/>
      <c r="HO810" s="55"/>
      <c r="HP810" s="55"/>
      <c r="HQ810" s="55"/>
      <c r="HR810" s="55"/>
      <c r="HS810" s="55"/>
      <c r="HT810" s="55"/>
      <c r="HU810" s="55"/>
      <c r="HV810" s="55"/>
      <c r="HW810" s="55"/>
      <c r="HX810" s="55"/>
      <c r="HY810" s="55"/>
      <c r="HZ810" s="55"/>
      <c r="IA810" s="55"/>
      <c r="IB810" s="55"/>
      <c r="IC810" s="55"/>
      <c r="ID810" s="55"/>
      <c r="IE810" s="55"/>
      <c r="IF810" s="55"/>
      <c r="IG810" s="55"/>
      <c r="IH810" s="55"/>
      <c r="II810" s="55"/>
      <c r="IJ810" s="55"/>
      <c r="IK810" s="55"/>
      <c r="IL810" s="55"/>
      <c r="IM810" s="55"/>
      <c r="IN810" s="55"/>
      <c r="IO810" s="55"/>
      <c r="IP810" s="55"/>
      <c r="IQ810" s="55"/>
      <c r="IR810" s="55"/>
      <c r="IS810" s="55"/>
      <c r="IT810" s="55"/>
      <c r="IU810" s="55"/>
      <c r="IV810" s="55"/>
      <c r="IW810" s="55"/>
    </row>
    <row r="811" spans="1:257" ht="13.5" customHeight="1">
      <c r="A811" s="54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D811" s="55"/>
      <c r="EE811" s="55"/>
      <c r="EF811" s="55"/>
      <c r="EG811" s="55"/>
      <c r="EH811" s="55"/>
      <c r="EI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K811" s="55"/>
      <c r="FL811" s="55"/>
      <c r="FM811" s="55"/>
      <c r="FN811" s="55"/>
      <c r="FO811" s="55"/>
      <c r="FP811" s="55"/>
      <c r="FQ811" s="55"/>
      <c r="FR811" s="55"/>
      <c r="FS811" s="55"/>
      <c r="FT811" s="55"/>
      <c r="FU811" s="55"/>
      <c r="FV811" s="55"/>
      <c r="FW811" s="55"/>
      <c r="FX811" s="55"/>
      <c r="FY811" s="55"/>
      <c r="FZ811" s="55"/>
      <c r="GA811" s="55"/>
      <c r="GB811" s="55"/>
      <c r="GC811" s="55"/>
      <c r="GD811" s="55"/>
      <c r="GE811" s="55"/>
      <c r="GF811" s="55"/>
      <c r="GG811" s="55"/>
      <c r="GH811" s="55"/>
      <c r="GI811" s="55"/>
      <c r="GJ811" s="55"/>
      <c r="GK811" s="55"/>
      <c r="GL811" s="55"/>
      <c r="GM811" s="55"/>
      <c r="GN811" s="55"/>
      <c r="GO811" s="55"/>
      <c r="GP811" s="55"/>
      <c r="GQ811" s="55"/>
      <c r="GR811" s="55"/>
      <c r="GS811" s="55"/>
      <c r="GT811" s="55"/>
      <c r="GU811" s="55"/>
      <c r="GV811" s="55"/>
      <c r="GW811" s="55"/>
      <c r="GX811" s="55"/>
      <c r="GY811" s="55"/>
      <c r="GZ811" s="55"/>
      <c r="HA811" s="55"/>
      <c r="HB811" s="55"/>
      <c r="HC811" s="55"/>
      <c r="HD811" s="55"/>
      <c r="HE811" s="55"/>
      <c r="HF811" s="55"/>
      <c r="HG811" s="55"/>
      <c r="HH811" s="55"/>
      <c r="HI811" s="55"/>
      <c r="HJ811" s="55"/>
      <c r="HK811" s="55"/>
      <c r="HL811" s="55"/>
      <c r="HM811" s="55"/>
      <c r="HN811" s="55"/>
      <c r="HO811" s="55"/>
      <c r="HP811" s="55"/>
      <c r="HQ811" s="55"/>
      <c r="HR811" s="55"/>
      <c r="HS811" s="55"/>
      <c r="HT811" s="55"/>
      <c r="HU811" s="55"/>
      <c r="HV811" s="55"/>
      <c r="HW811" s="55"/>
      <c r="HX811" s="55"/>
      <c r="HY811" s="55"/>
      <c r="HZ811" s="55"/>
      <c r="IA811" s="55"/>
      <c r="IB811" s="55"/>
      <c r="IC811" s="55"/>
      <c r="ID811" s="55"/>
      <c r="IE811" s="55"/>
      <c r="IF811" s="55"/>
      <c r="IG811" s="55"/>
      <c r="IH811" s="55"/>
      <c r="II811" s="55"/>
      <c r="IJ811" s="55"/>
      <c r="IK811" s="55"/>
      <c r="IL811" s="55"/>
      <c r="IM811" s="55"/>
      <c r="IN811" s="55"/>
      <c r="IO811" s="55"/>
      <c r="IP811" s="55"/>
      <c r="IQ811" s="55"/>
      <c r="IR811" s="55"/>
      <c r="IS811" s="55"/>
      <c r="IT811" s="55"/>
      <c r="IU811" s="55"/>
      <c r="IV811" s="55"/>
      <c r="IW811" s="55"/>
    </row>
    <row r="812" spans="1:257" ht="13.5" customHeight="1">
      <c r="A812" s="54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D812" s="55"/>
      <c r="EE812" s="55"/>
      <c r="EF812" s="55"/>
      <c r="EG812" s="55"/>
      <c r="EH812" s="55"/>
      <c r="EI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K812" s="55"/>
      <c r="FL812" s="55"/>
      <c r="FM812" s="55"/>
      <c r="FN812" s="55"/>
      <c r="FO812" s="55"/>
      <c r="FP812" s="55"/>
      <c r="FQ812" s="55"/>
      <c r="FR812" s="55"/>
      <c r="FS812" s="55"/>
      <c r="FT812" s="55"/>
      <c r="FU812" s="55"/>
      <c r="FV812" s="55"/>
      <c r="FW812" s="55"/>
      <c r="FX812" s="55"/>
      <c r="FY812" s="55"/>
      <c r="FZ812" s="55"/>
      <c r="GA812" s="55"/>
      <c r="GB812" s="55"/>
      <c r="GC812" s="55"/>
      <c r="GD812" s="55"/>
      <c r="GE812" s="55"/>
      <c r="GF812" s="55"/>
      <c r="GG812" s="55"/>
      <c r="GH812" s="55"/>
      <c r="GI812" s="55"/>
      <c r="GJ812" s="55"/>
      <c r="GK812" s="55"/>
      <c r="GL812" s="55"/>
      <c r="GM812" s="55"/>
      <c r="GN812" s="55"/>
      <c r="GO812" s="55"/>
      <c r="GP812" s="55"/>
      <c r="GQ812" s="55"/>
      <c r="GR812" s="55"/>
      <c r="GS812" s="55"/>
      <c r="GT812" s="55"/>
      <c r="GU812" s="55"/>
      <c r="GV812" s="55"/>
      <c r="GW812" s="55"/>
      <c r="GX812" s="55"/>
      <c r="GY812" s="55"/>
      <c r="GZ812" s="55"/>
      <c r="HA812" s="55"/>
      <c r="HB812" s="55"/>
      <c r="HC812" s="55"/>
      <c r="HD812" s="55"/>
      <c r="HE812" s="55"/>
      <c r="HF812" s="55"/>
      <c r="HG812" s="55"/>
      <c r="HH812" s="55"/>
      <c r="HI812" s="55"/>
      <c r="HJ812" s="55"/>
      <c r="HK812" s="55"/>
      <c r="HL812" s="55"/>
      <c r="HM812" s="55"/>
      <c r="HN812" s="55"/>
      <c r="HO812" s="55"/>
      <c r="HP812" s="55"/>
      <c r="HQ812" s="55"/>
      <c r="HR812" s="55"/>
      <c r="HS812" s="55"/>
      <c r="HT812" s="55"/>
      <c r="HU812" s="55"/>
      <c r="HV812" s="55"/>
      <c r="HW812" s="55"/>
      <c r="HX812" s="55"/>
      <c r="HY812" s="55"/>
      <c r="HZ812" s="55"/>
      <c r="IA812" s="55"/>
      <c r="IB812" s="55"/>
      <c r="IC812" s="55"/>
      <c r="ID812" s="55"/>
      <c r="IE812" s="55"/>
      <c r="IF812" s="55"/>
      <c r="IG812" s="55"/>
      <c r="IH812" s="55"/>
      <c r="II812" s="55"/>
      <c r="IJ812" s="55"/>
      <c r="IK812" s="55"/>
      <c r="IL812" s="55"/>
      <c r="IM812" s="55"/>
      <c r="IN812" s="55"/>
      <c r="IO812" s="55"/>
      <c r="IP812" s="55"/>
      <c r="IQ812" s="55"/>
      <c r="IR812" s="55"/>
      <c r="IS812" s="55"/>
      <c r="IT812" s="55"/>
      <c r="IU812" s="55"/>
      <c r="IV812" s="55"/>
      <c r="IW812" s="55"/>
    </row>
    <row r="813" spans="1:257" ht="13.5" customHeight="1">
      <c r="A813" s="54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D813" s="55"/>
      <c r="EE813" s="55"/>
      <c r="EF813" s="55"/>
      <c r="EG813" s="55"/>
      <c r="EH813" s="55"/>
      <c r="EI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K813" s="55"/>
      <c r="FL813" s="55"/>
      <c r="FM813" s="55"/>
      <c r="FN813" s="55"/>
      <c r="FO813" s="55"/>
      <c r="FP813" s="55"/>
      <c r="FQ813" s="55"/>
      <c r="FR813" s="55"/>
      <c r="FS813" s="55"/>
      <c r="FT813" s="55"/>
      <c r="FU813" s="55"/>
      <c r="FV813" s="55"/>
      <c r="FW813" s="55"/>
      <c r="FX813" s="55"/>
      <c r="FY813" s="55"/>
      <c r="FZ813" s="55"/>
      <c r="GA813" s="55"/>
      <c r="GB813" s="55"/>
      <c r="GC813" s="55"/>
      <c r="GD813" s="55"/>
      <c r="GE813" s="55"/>
      <c r="GF813" s="55"/>
      <c r="GG813" s="55"/>
      <c r="GH813" s="55"/>
      <c r="GI813" s="55"/>
      <c r="GJ813" s="55"/>
      <c r="GK813" s="55"/>
      <c r="GL813" s="55"/>
      <c r="GM813" s="55"/>
      <c r="GN813" s="55"/>
      <c r="GO813" s="55"/>
      <c r="GP813" s="55"/>
      <c r="GQ813" s="55"/>
      <c r="GR813" s="55"/>
      <c r="GS813" s="55"/>
      <c r="GT813" s="55"/>
      <c r="GU813" s="55"/>
      <c r="GV813" s="55"/>
      <c r="GW813" s="55"/>
      <c r="GX813" s="55"/>
      <c r="GY813" s="55"/>
      <c r="GZ813" s="55"/>
      <c r="HA813" s="55"/>
      <c r="HB813" s="55"/>
      <c r="HC813" s="55"/>
      <c r="HD813" s="55"/>
      <c r="HE813" s="55"/>
      <c r="HF813" s="55"/>
      <c r="HG813" s="55"/>
      <c r="HH813" s="55"/>
      <c r="HI813" s="55"/>
      <c r="HJ813" s="55"/>
      <c r="HK813" s="55"/>
      <c r="HL813" s="55"/>
      <c r="HM813" s="55"/>
      <c r="HN813" s="55"/>
      <c r="HO813" s="55"/>
      <c r="HP813" s="55"/>
      <c r="HQ813" s="55"/>
      <c r="HR813" s="55"/>
      <c r="HS813" s="55"/>
      <c r="HT813" s="55"/>
      <c r="HU813" s="55"/>
      <c r="HV813" s="55"/>
      <c r="HW813" s="55"/>
      <c r="HX813" s="55"/>
      <c r="HY813" s="55"/>
      <c r="HZ813" s="55"/>
      <c r="IA813" s="55"/>
      <c r="IB813" s="55"/>
      <c r="IC813" s="55"/>
      <c r="ID813" s="55"/>
      <c r="IE813" s="55"/>
      <c r="IF813" s="55"/>
      <c r="IG813" s="55"/>
      <c r="IH813" s="55"/>
      <c r="II813" s="55"/>
      <c r="IJ813" s="55"/>
      <c r="IK813" s="55"/>
      <c r="IL813" s="55"/>
      <c r="IM813" s="55"/>
      <c r="IN813" s="55"/>
      <c r="IO813" s="55"/>
      <c r="IP813" s="55"/>
      <c r="IQ813" s="55"/>
      <c r="IR813" s="55"/>
      <c r="IS813" s="55"/>
      <c r="IT813" s="55"/>
      <c r="IU813" s="55"/>
      <c r="IV813" s="55"/>
      <c r="IW813" s="55"/>
    </row>
    <row r="814" spans="1:257" ht="13.5" customHeight="1">
      <c r="A814" s="54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D814" s="55"/>
      <c r="EE814" s="55"/>
      <c r="EF814" s="55"/>
      <c r="EG814" s="55"/>
      <c r="EH814" s="55"/>
      <c r="EI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K814" s="55"/>
      <c r="FL814" s="55"/>
      <c r="FM814" s="55"/>
      <c r="FN814" s="55"/>
      <c r="FO814" s="55"/>
      <c r="FP814" s="55"/>
      <c r="FQ814" s="55"/>
      <c r="FR814" s="55"/>
      <c r="FS814" s="55"/>
      <c r="FT814" s="55"/>
      <c r="FU814" s="55"/>
      <c r="FV814" s="55"/>
      <c r="FW814" s="55"/>
      <c r="FX814" s="55"/>
      <c r="FY814" s="55"/>
      <c r="FZ814" s="55"/>
      <c r="GA814" s="55"/>
      <c r="GB814" s="55"/>
      <c r="GC814" s="55"/>
      <c r="GD814" s="55"/>
      <c r="GE814" s="55"/>
      <c r="GF814" s="55"/>
      <c r="GG814" s="55"/>
      <c r="GH814" s="55"/>
      <c r="GI814" s="55"/>
      <c r="GJ814" s="55"/>
      <c r="GK814" s="55"/>
      <c r="GL814" s="55"/>
      <c r="GM814" s="55"/>
      <c r="GN814" s="55"/>
      <c r="GO814" s="55"/>
      <c r="GP814" s="55"/>
      <c r="GQ814" s="55"/>
      <c r="GR814" s="55"/>
      <c r="GS814" s="55"/>
      <c r="GT814" s="55"/>
      <c r="GU814" s="55"/>
      <c r="GV814" s="55"/>
      <c r="GW814" s="55"/>
      <c r="GX814" s="55"/>
      <c r="GY814" s="55"/>
      <c r="GZ814" s="55"/>
      <c r="HA814" s="55"/>
      <c r="HB814" s="55"/>
      <c r="HC814" s="55"/>
      <c r="HD814" s="55"/>
      <c r="HE814" s="55"/>
      <c r="HF814" s="55"/>
      <c r="HG814" s="55"/>
      <c r="HH814" s="55"/>
      <c r="HI814" s="55"/>
      <c r="HJ814" s="55"/>
      <c r="HK814" s="55"/>
      <c r="HL814" s="55"/>
      <c r="HM814" s="55"/>
      <c r="HN814" s="55"/>
      <c r="HO814" s="55"/>
      <c r="HP814" s="55"/>
      <c r="HQ814" s="55"/>
      <c r="HR814" s="55"/>
      <c r="HS814" s="55"/>
      <c r="HT814" s="55"/>
      <c r="HU814" s="55"/>
      <c r="HV814" s="55"/>
      <c r="HW814" s="55"/>
      <c r="HX814" s="55"/>
      <c r="HY814" s="55"/>
      <c r="HZ814" s="55"/>
      <c r="IA814" s="55"/>
      <c r="IB814" s="55"/>
      <c r="IC814" s="55"/>
      <c r="ID814" s="55"/>
      <c r="IE814" s="55"/>
      <c r="IF814" s="55"/>
      <c r="IG814" s="55"/>
      <c r="IH814" s="55"/>
      <c r="II814" s="55"/>
      <c r="IJ814" s="55"/>
      <c r="IK814" s="55"/>
      <c r="IL814" s="55"/>
      <c r="IM814" s="55"/>
      <c r="IN814" s="55"/>
      <c r="IO814" s="55"/>
      <c r="IP814" s="55"/>
      <c r="IQ814" s="55"/>
      <c r="IR814" s="55"/>
      <c r="IS814" s="55"/>
      <c r="IT814" s="55"/>
      <c r="IU814" s="55"/>
      <c r="IV814" s="55"/>
      <c r="IW814" s="55"/>
    </row>
    <row r="815" spans="1:257" ht="13.5" customHeight="1">
      <c r="A815" s="54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D815" s="55"/>
      <c r="EE815" s="55"/>
      <c r="EF815" s="55"/>
      <c r="EG815" s="55"/>
      <c r="EH815" s="55"/>
      <c r="EI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K815" s="55"/>
      <c r="FL815" s="55"/>
      <c r="FM815" s="55"/>
      <c r="FN815" s="55"/>
      <c r="FO815" s="55"/>
      <c r="FP815" s="55"/>
      <c r="FQ815" s="55"/>
      <c r="FR815" s="55"/>
      <c r="FS815" s="55"/>
      <c r="FT815" s="55"/>
      <c r="FU815" s="55"/>
      <c r="FV815" s="55"/>
      <c r="FW815" s="55"/>
      <c r="FX815" s="55"/>
      <c r="FY815" s="55"/>
      <c r="FZ815" s="55"/>
      <c r="GA815" s="55"/>
      <c r="GB815" s="55"/>
      <c r="GC815" s="55"/>
      <c r="GD815" s="55"/>
      <c r="GE815" s="55"/>
      <c r="GF815" s="55"/>
      <c r="GG815" s="55"/>
      <c r="GH815" s="55"/>
      <c r="GI815" s="55"/>
      <c r="GJ815" s="55"/>
      <c r="GK815" s="55"/>
      <c r="GL815" s="55"/>
      <c r="GM815" s="55"/>
      <c r="GN815" s="55"/>
      <c r="GO815" s="55"/>
      <c r="GP815" s="55"/>
      <c r="GQ815" s="55"/>
      <c r="GR815" s="55"/>
      <c r="GS815" s="55"/>
      <c r="GT815" s="55"/>
      <c r="GU815" s="55"/>
      <c r="GV815" s="55"/>
      <c r="GW815" s="55"/>
      <c r="GX815" s="55"/>
      <c r="GY815" s="55"/>
      <c r="GZ815" s="55"/>
      <c r="HA815" s="55"/>
      <c r="HB815" s="55"/>
      <c r="HC815" s="55"/>
      <c r="HD815" s="55"/>
      <c r="HE815" s="55"/>
      <c r="HF815" s="55"/>
      <c r="HG815" s="55"/>
      <c r="HH815" s="55"/>
      <c r="HI815" s="55"/>
      <c r="HJ815" s="55"/>
      <c r="HK815" s="55"/>
      <c r="HL815" s="55"/>
      <c r="HM815" s="55"/>
      <c r="HN815" s="55"/>
      <c r="HO815" s="55"/>
      <c r="HP815" s="55"/>
      <c r="HQ815" s="55"/>
      <c r="HR815" s="55"/>
      <c r="HS815" s="55"/>
      <c r="HT815" s="55"/>
      <c r="HU815" s="55"/>
      <c r="HV815" s="55"/>
      <c r="HW815" s="55"/>
      <c r="HX815" s="55"/>
      <c r="HY815" s="55"/>
      <c r="HZ815" s="55"/>
      <c r="IA815" s="55"/>
      <c r="IB815" s="55"/>
      <c r="IC815" s="55"/>
      <c r="ID815" s="55"/>
      <c r="IE815" s="55"/>
      <c r="IF815" s="55"/>
      <c r="IG815" s="55"/>
      <c r="IH815" s="55"/>
      <c r="II815" s="55"/>
      <c r="IJ815" s="55"/>
      <c r="IK815" s="55"/>
      <c r="IL815" s="55"/>
      <c r="IM815" s="55"/>
      <c r="IN815" s="55"/>
      <c r="IO815" s="55"/>
      <c r="IP815" s="55"/>
      <c r="IQ815" s="55"/>
      <c r="IR815" s="55"/>
      <c r="IS815" s="55"/>
      <c r="IT815" s="55"/>
      <c r="IU815" s="55"/>
      <c r="IV815" s="55"/>
      <c r="IW815" s="55"/>
    </row>
    <row r="816" spans="1:257" ht="13.5" customHeight="1">
      <c r="A816" s="54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D816" s="55"/>
      <c r="EE816" s="55"/>
      <c r="EF816" s="55"/>
      <c r="EG816" s="55"/>
      <c r="EH816" s="55"/>
      <c r="EI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55"/>
      <c r="FL816" s="55"/>
      <c r="FM816" s="55"/>
      <c r="FN816" s="55"/>
      <c r="FO816" s="55"/>
      <c r="FP816" s="55"/>
      <c r="FQ816" s="55"/>
      <c r="FR816" s="55"/>
      <c r="FS816" s="55"/>
      <c r="FT816" s="55"/>
      <c r="FU816" s="55"/>
      <c r="FV816" s="55"/>
      <c r="FW816" s="55"/>
      <c r="FX816" s="55"/>
      <c r="FY816" s="55"/>
      <c r="FZ816" s="55"/>
      <c r="GA816" s="55"/>
      <c r="GB816" s="55"/>
      <c r="GC816" s="55"/>
      <c r="GD816" s="55"/>
      <c r="GE816" s="55"/>
      <c r="GF816" s="55"/>
      <c r="GG816" s="55"/>
      <c r="GH816" s="55"/>
      <c r="GI816" s="55"/>
      <c r="GJ816" s="55"/>
      <c r="GK816" s="55"/>
      <c r="GL816" s="55"/>
      <c r="GM816" s="55"/>
      <c r="GN816" s="55"/>
      <c r="GO816" s="55"/>
      <c r="GP816" s="55"/>
      <c r="GQ816" s="55"/>
      <c r="GR816" s="55"/>
      <c r="GS816" s="55"/>
      <c r="GT816" s="55"/>
      <c r="GU816" s="55"/>
      <c r="GV816" s="55"/>
      <c r="GW816" s="55"/>
      <c r="GX816" s="55"/>
      <c r="GY816" s="55"/>
      <c r="GZ816" s="55"/>
      <c r="HA816" s="55"/>
      <c r="HB816" s="55"/>
      <c r="HC816" s="55"/>
      <c r="HD816" s="55"/>
      <c r="HE816" s="55"/>
      <c r="HF816" s="55"/>
      <c r="HG816" s="55"/>
      <c r="HH816" s="55"/>
      <c r="HI816" s="55"/>
      <c r="HJ816" s="55"/>
      <c r="HK816" s="55"/>
      <c r="HL816" s="55"/>
      <c r="HM816" s="55"/>
      <c r="HN816" s="55"/>
      <c r="HO816" s="55"/>
      <c r="HP816" s="55"/>
      <c r="HQ816" s="55"/>
      <c r="HR816" s="55"/>
      <c r="HS816" s="55"/>
      <c r="HT816" s="55"/>
      <c r="HU816" s="55"/>
      <c r="HV816" s="55"/>
      <c r="HW816" s="55"/>
      <c r="HX816" s="55"/>
      <c r="HY816" s="55"/>
      <c r="HZ816" s="55"/>
      <c r="IA816" s="55"/>
      <c r="IB816" s="55"/>
      <c r="IC816" s="55"/>
      <c r="ID816" s="55"/>
      <c r="IE816" s="55"/>
      <c r="IF816" s="55"/>
      <c r="IG816" s="55"/>
      <c r="IH816" s="55"/>
      <c r="II816" s="55"/>
      <c r="IJ816" s="55"/>
      <c r="IK816" s="55"/>
      <c r="IL816" s="55"/>
      <c r="IM816" s="55"/>
      <c r="IN816" s="55"/>
      <c r="IO816" s="55"/>
      <c r="IP816" s="55"/>
      <c r="IQ816" s="55"/>
      <c r="IR816" s="55"/>
      <c r="IS816" s="55"/>
      <c r="IT816" s="55"/>
      <c r="IU816" s="55"/>
      <c r="IV816" s="55"/>
      <c r="IW816" s="55"/>
    </row>
    <row r="817" spans="1:257" ht="13.5" customHeight="1">
      <c r="A817" s="54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D817" s="55"/>
      <c r="EE817" s="55"/>
      <c r="EF817" s="55"/>
      <c r="EG817" s="55"/>
      <c r="EH817" s="55"/>
      <c r="EI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55"/>
      <c r="FL817" s="55"/>
      <c r="FM817" s="55"/>
      <c r="FN817" s="55"/>
      <c r="FO817" s="55"/>
      <c r="FP817" s="55"/>
      <c r="FQ817" s="55"/>
      <c r="FR817" s="55"/>
      <c r="FS817" s="55"/>
      <c r="FT817" s="55"/>
      <c r="FU817" s="55"/>
      <c r="FV817" s="55"/>
      <c r="FW817" s="55"/>
      <c r="FX817" s="55"/>
      <c r="FY817" s="55"/>
      <c r="FZ817" s="55"/>
      <c r="GA817" s="55"/>
      <c r="GB817" s="55"/>
      <c r="GC817" s="55"/>
      <c r="GD817" s="55"/>
      <c r="GE817" s="55"/>
      <c r="GF817" s="55"/>
      <c r="GG817" s="55"/>
      <c r="GH817" s="55"/>
      <c r="GI817" s="55"/>
      <c r="GJ817" s="55"/>
      <c r="GK817" s="55"/>
      <c r="GL817" s="55"/>
      <c r="GM817" s="55"/>
      <c r="GN817" s="55"/>
      <c r="GO817" s="55"/>
      <c r="GP817" s="55"/>
      <c r="GQ817" s="55"/>
      <c r="GR817" s="55"/>
      <c r="GS817" s="55"/>
      <c r="GT817" s="55"/>
      <c r="GU817" s="55"/>
      <c r="GV817" s="55"/>
      <c r="GW817" s="55"/>
      <c r="GX817" s="55"/>
      <c r="GY817" s="55"/>
      <c r="GZ817" s="55"/>
      <c r="HA817" s="55"/>
      <c r="HB817" s="55"/>
      <c r="HC817" s="55"/>
      <c r="HD817" s="55"/>
      <c r="HE817" s="55"/>
      <c r="HF817" s="55"/>
      <c r="HG817" s="55"/>
      <c r="HH817" s="55"/>
      <c r="HI817" s="55"/>
      <c r="HJ817" s="55"/>
      <c r="HK817" s="55"/>
      <c r="HL817" s="55"/>
      <c r="HM817" s="55"/>
      <c r="HN817" s="55"/>
      <c r="HO817" s="55"/>
      <c r="HP817" s="55"/>
      <c r="HQ817" s="55"/>
      <c r="HR817" s="55"/>
      <c r="HS817" s="55"/>
      <c r="HT817" s="55"/>
      <c r="HU817" s="55"/>
      <c r="HV817" s="55"/>
      <c r="HW817" s="55"/>
      <c r="HX817" s="55"/>
      <c r="HY817" s="55"/>
      <c r="HZ817" s="55"/>
      <c r="IA817" s="55"/>
      <c r="IB817" s="55"/>
      <c r="IC817" s="55"/>
      <c r="ID817" s="55"/>
      <c r="IE817" s="55"/>
      <c r="IF817" s="55"/>
      <c r="IG817" s="55"/>
      <c r="IH817" s="55"/>
      <c r="II817" s="55"/>
      <c r="IJ817" s="55"/>
      <c r="IK817" s="55"/>
      <c r="IL817" s="55"/>
      <c r="IM817" s="55"/>
      <c r="IN817" s="55"/>
      <c r="IO817" s="55"/>
      <c r="IP817" s="55"/>
      <c r="IQ817" s="55"/>
      <c r="IR817" s="55"/>
      <c r="IS817" s="55"/>
      <c r="IT817" s="55"/>
      <c r="IU817" s="55"/>
      <c r="IV817" s="55"/>
      <c r="IW817" s="55"/>
    </row>
    <row r="818" spans="1:257" ht="13.5" customHeight="1">
      <c r="A818" s="54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D818" s="55"/>
      <c r="EE818" s="55"/>
      <c r="EF818" s="55"/>
      <c r="EG818" s="55"/>
      <c r="EH818" s="55"/>
      <c r="EI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55"/>
      <c r="FL818" s="55"/>
      <c r="FM818" s="55"/>
      <c r="FN818" s="55"/>
      <c r="FO818" s="55"/>
      <c r="FP818" s="55"/>
      <c r="FQ818" s="55"/>
      <c r="FR818" s="55"/>
      <c r="FS818" s="55"/>
      <c r="FT818" s="55"/>
      <c r="FU818" s="55"/>
      <c r="FV818" s="55"/>
      <c r="FW818" s="55"/>
      <c r="FX818" s="55"/>
      <c r="FY818" s="55"/>
      <c r="FZ818" s="55"/>
      <c r="GA818" s="55"/>
      <c r="GB818" s="55"/>
      <c r="GC818" s="55"/>
      <c r="GD818" s="55"/>
      <c r="GE818" s="55"/>
      <c r="GF818" s="55"/>
      <c r="GG818" s="55"/>
      <c r="GH818" s="55"/>
      <c r="GI818" s="55"/>
      <c r="GJ818" s="55"/>
      <c r="GK818" s="55"/>
      <c r="GL818" s="55"/>
      <c r="GM818" s="55"/>
      <c r="GN818" s="55"/>
      <c r="GO818" s="55"/>
      <c r="GP818" s="55"/>
      <c r="GQ818" s="55"/>
      <c r="GR818" s="55"/>
      <c r="GS818" s="55"/>
      <c r="GT818" s="55"/>
      <c r="GU818" s="55"/>
      <c r="GV818" s="55"/>
      <c r="GW818" s="55"/>
      <c r="GX818" s="55"/>
      <c r="GY818" s="55"/>
      <c r="GZ818" s="55"/>
      <c r="HA818" s="55"/>
      <c r="HB818" s="55"/>
      <c r="HC818" s="55"/>
      <c r="HD818" s="55"/>
      <c r="HE818" s="55"/>
      <c r="HF818" s="55"/>
      <c r="HG818" s="55"/>
      <c r="HH818" s="55"/>
      <c r="HI818" s="55"/>
      <c r="HJ818" s="55"/>
      <c r="HK818" s="55"/>
      <c r="HL818" s="55"/>
      <c r="HM818" s="55"/>
      <c r="HN818" s="55"/>
      <c r="HO818" s="55"/>
      <c r="HP818" s="55"/>
      <c r="HQ818" s="55"/>
      <c r="HR818" s="55"/>
      <c r="HS818" s="55"/>
      <c r="HT818" s="55"/>
      <c r="HU818" s="55"/>
      <c r="HV818" s="55"/>
      <c r="HW818" s="55"/>
      <c r="HX818" s="55"/>
      <c r="HY818" s="55"/>
      <c r="HZ818" s="55"/>
      <c r="IA818" s="55"/>
      <c r="IB818" s="55"/>
      <c r="IC818" s="55"/>
      <c r="ID818" s="55"/>
      <c r="IE818" s="55"/>
      <c r="IF818" s="55"/>
      <c r="IG818" s="55"/>
      <c r="IH818" s="55"/>
      <c r="II818" s="55"/>
      <c r="IJ818" s="55"/>
      <c r="IK818" s="55"/>
      <c r="IL818" s="55"/>
      <c r="IM818" s="55"/>
      <c r="IN818" s="55"/>
      <c r="IO818" s="55"/>
      <c r="IP818" s="55"/>
      <c r="IQ818" s="55"/>
      <c r="IR818" s="55"/>
      <c r="IS818" s="55"/>
      <c r="IT818" s="55"/>
      <c r="IU818" s="55"/>
      <c r="IV818" s="55"/>
      <c r="IW818" s="55"/>
    </row>
    <row r="819" spans="1:257" ht="13.5" customHeight="1">
      <c r="A819" s="54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D819" s="55"/>
      <c r="EE819" s="55"/>
      <c r="EF819" s="55"/>
      <c r="EG819" s="55"/>
      <c r="EH819" s="55"/>
      <c r="EI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55"/>
      <c r="FL819" s="55"/>
      <c r="FM819" s="55"/>
      <c r="FN819" s="55"/>
      <c r="FO819" s="55"/>
      <c r="FP819" s="55"/>
      <c r="FQ819" s="55"/>
      <c r="FR819" s="55"/>
      <c r="FS819" s="55"/>
      <c r="FT819" s="55"/>
      <c r="FU819" s="55"/>
      <c r="FV819" s="55"/>
      <c r="FW819" s="55"/>
      <c r="FX819" s="55"/>
      <c r="FY819" s="55"/>
      <c r="FZ819" s="55"/>
      <c r="GA819" s="55"/>
      <c r="GB819" s="55"/>
      <c r="GC819" s="55"/>
      <c r="GD819" s="55"/>
      <c r="GE819" s="55"/>
      <c r="GF819" s="55"/>
      <c r="GG819" s="55"/>
      <c r="GH819" s="55"/>
      <c r="GI819" s="55"/>
      <c r="GJ819" s="55"/>
      <c r="GK819" s="55"/>
      <c r="GL819" s="55"/>
      <c r="GM819" s="55"/>
      <c r="GN819" s="55"/>
      <c r="GO819" s="55"/>
      <c r="GP819" s="55"/>
      <c r="GQ819" s="55"/>
      <c r="GR819" s="55"/>
      <c r="GS819" s="55"/>
      <c r="GT819" s="55"/>
      <c r="GU819" s="55"/>
      <c r="GV819" s="55"/>
      <c r="GW819" s="55"/>
      <c r="GX819" s="55"/>
      <c r="GY819" s="55"/>
      <c r="GZ819" s="55"/>
      <c r="HA819" s="55"/>
      <c r="HB819" s="55"/>
      <c r="HC819" s="55"/>
      <c r="HD819" s="55"/>
      <c r="HE819" s="55"/>
      <c r="HF819" s="55"/>
      <c r="HG819" s="55"/>
      <c r="HH819" s="55"/>
      <c r="HI819" s="55"/>
      <c r="HJ819" s="55"/>
      <c r="HK819" s="55"/>
      <c r="HL819" s="55"/>
      <c r="HM819" s="55"/>
      <c r="HN819" s="55"/>
      <c r="HO819" s="55"/>
      <c r="HP819" s="55"/>
      <c r="HQ819" s="55"/>
      <c r="HR819" s="55"/>
      <c r="HS819" s="55"/>
      <c r="HT819" s="55"/>
      <c r="HU819" s="55"/>
      <c r="HV819" s="55"/>
      <c r="HW819" s="55"/>
      <c r="HX819" s="55"/>
      <c r="HY819" s="55"/>
      <c r="HZ819" s="55"/>
      <c r="IA819" s="55"/>
      <c r="IB819" s="55"/>
      <c r="IC819" s="55"/>
      <c r="ID819" s="55"/>
      <c r="IE819" s="55"/>
      <c r="IF819" s="55"/>
      <c r="IG819" s="55"/>
      <c r="IH819" s="55"/>
      <c r="II819" s="55"/>
      <c r="IJ819" s="55"/>
      <c r="IK819" s="55"/>
      <c r="IL819" s="55"/>
      <c r="IM819" s="55"/>
      <c r="IN819" s="55"/>
      <c r="IO819" s="55"/>
      <c r="IP819" s="55"/>
      <c r="IQ819" s="55"/>
      <c r="IR819" s="55"/>
      <c r="IS819" s="55"/>
      <c r="IT819" s="55"/>
      <c r="IU819" s="55"/>
      <c r="IV819" s="55"/>
      <c r="IW819" s="55"/>
    </row>
    <row r="820" spans="1:257" ht="13.5" customHeight="1">
      <c r="A820" s="54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D820" s="55"/>
      <c r="EE820" s="55"/>
      <c r="EF820" s="55"/>
      <c r="EG820" s="55"/>
      <c r="EH820" s="55"/>
      <c r="EI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55"/>
      <c r="FL820" s="55"/>
      <c r="FM820" s="55"/>
      <c r="FN820" s="55"/>
      <c r="FO820" s="55"/>
      <c r="FP820" s="55"/>
      <c r="FQ820" s="55"/>
      <c r="FR820" s="55"/>
      <c r="FS820" s="55"/>
      <c r="FT820" s="55"/>
      <c r="FU820" s="55"/>
      <c r="FV820" s="55"/>
      <c r="FW820" s="55"/>
      <c r="FX820" s="55"/>
      <c r="FY820" s="55"/>
      <c r="FZ820" s="55"/>
      <c r="GA820" s="55"/>
      <c r="GB820" s="55"/>
      <c r="GC820" s="55"/>
      <c r="GD820" s="55"/>
      <c r="GE820" s="55"/>
      <c r="GF820" s="55"/>
      <c r="GG820" s="55"/>
      <c r="GH820" s="55"/>
      <c r="GI820" s="55"/>
      <c r="GJ820" s="55"/>
      <c r="GK820" s="55"/>
      <c r="GL820" s="55"/>
      <c r="GM820" s="55"/>
      <c r="GN820" s="55"/>
      <c r="GO820" s="55"/>
      <c r="GP820" s="55"/>
      <c r="GQ820" s="55"/>
      <c r="GR820" s="55"/>
      <c r="GS820" s="55"/>
      <c r="GT820" s="55"/>
      <c r="GU820" s="55"/>
      <c r="GV820" s="55"/>
      <c r="GW820" s="55"/>
      <c r="GX820" s="55"/>
      <c r="GY820" s="55"/>
      <c r="GZ820" s="55"/>
      <c r="HA820" s="55"/>
      <c r="HB820" s="55"/>
      <c r="HC820" s="55"/>
      <c r="HD820" s="55"/>
      <c r="HE820" s="55"/>
      <c r="HF820" s="55"/>
      <c r="HG820" s="55"/>
      <c r="HH820" s="55"/>
      <c r="HI820" s="55"/>
      <c r="HJ820" s="55"/>
      <c r="HK820" s="55"/>
      <c r="HL820" s="55"/>
      <c r="HM820" s="55"/>
      <c r="HN820" s="55"/>
      <c r="HO820" s="55"/>
      <c r="HP820" s="55"/>
      <c r="HQ820" s="55"/>
      <c r="HR820" s="55"/>
      <c r="HS820" s="55"/>
      <c r="HT820" s="55"/>
      <c r="HU820" s="55"/>
      <c r="HV820" s="55"/>
      <c r="HW820" s="55"/>
      <c r="HX820" s="55"/>
      <c r="HY820" s="55"/>
      <c r="HZ820" s="55"/>
      <c r="IA820" s="55"/>
      <c r="IB820" s="55"/>
      <c r="IC820" s="55"/>
      <c r="ID820" s="55"/>
      <c r="IE820" s="55"/>
      <c r="IF820" s="55"/>
      <c r="IG820" s="55"/>
      <c r="IH820" s="55"/>
      <c r="II820" s="55"/>
      <c r="IJ820" s="55"/>
      <c r="IK820" s="55"/>
      <c r="IL820" s="55"/>
      <c r="IM820" s="55"/>
      <c r="IN820" s="55"/>
      <c r="IO820" s="55"/>
      <c r="IP820" s="55"/>
      <c r="IQ820" s="55"/>
      <c r="IR820" s="55"/>
      <c r="IS820" s="55"/>
      <c r="IT820" s="55"/>
      <c r="IU820" s="55"/>
      <c r="IV820" s="55"/>
      <c r="IW820" s="55"/>
    </row>
    <row r="821" spans="1:257" ht="13.5" customHeight="1">
      <c r="A821" s="54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D821" s="55"/>
      <c r="EE821" s="55"/>
      <c r="EF821" s="55"/>
      <c r="EG821" s="55"/>
      <c r="EH821" s="55"/>
      <c r="EI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55"/>
      <c r="FL821" s="55"/>
      <c r="FM821" s="55"/>
      <c r="FN821" s="55"/>
      <c r="FO821" s="55"/>
      <c r="FP821" s="55"/>
      <c r="FQ821" s="55"/>
      <c r="FR821" s="55"/>
      <c r="FS821" s="55"/>
      <c r="FT821" s="55"/>
      <c r="FU821" s="55"/>
      <c r="FV821" s="55"/>
      <c r="FW821" s="55"/>
      <c r="FX821" s="55"/>
      <c r="FY821" s="55"/>
      <c r="FZ821" s="55"/>
      <c r="GA821" s="55"/>
      <c r="GB821" s="55"/>
      <c r="GC821" s="55"/>
      <c r="GD821" s="55"/>
      <c r="GE821" s="55"/>
      <c r="GF821" s="55"/>
      <c r="GG821" s="55"/>
      <c r="GH821" s="55"/>
      <c r="GI821" s="55"/>
      <c r="GJ821" s="55"/>
      <c r="GK821" s="55"/>
      <c r="GL821" s="55"/>
      <c r="GM821" s="55"/>
      <c r="GN821" s="55"/>
      <c r="GO821" s="55"/>
      <c r="GP821" s="55"/>
      <c r="GQ821" s="55"/>
      <c r="GR821" s="55"/>
      <c r="GS821" s="55"/>
      <c r="GT821" s="55"/>
      <c r="GU821" s="55"/>
      <c r="GV821" s="55"/>
      <c r="GW821" s="55"/>
      <c r="GX821" s="55"/>
      <c r="GY821" s="55"/>
      <c r="GZ821" s="55"/>
      <c r="HA821" s="55"/>
      <c r="HB821" s="55"/>
      <c r="HC821" s="55"/>
      <c r="HD821" s="55"/>
      <c r="HE821" s="55"/>
      <c r="HF821" s="55"/>
      <c r="HG821" s="55"/>
      <c r="HH821" s="55"/>
      <c r="HI821" s="55"/>
      <c r="HJ821" s="55"/>
      <c r="HK821" s="55"/>
      <c r="HL821" s="55"/>
      <c r="HM821" s="55"/>
      <c r="HN821" s="55"/>
      <c r="HO821" s="55"/>
      <c r="HP821" s="55"/>
      <c r="HQ821" s="55"/>
      <c r="HR821" s="55"/>
      <c r="HS821" s="55"/>
      <c r="HT821" s="55"/>
      <c r="HU821" s="55"/>
      <c r="HV821" s="55"/>
      <c r="HW821" s="55"/>
      <c r="HX821" s="55"/>
      <c r="HY821" s="55"/>
      <c r="HZ821" s="55"/>
      <c r="IA821" s="55"/>
      <c r="IB821" s="55"/>
      <c r="IC821" s="55"/>
      <c r="ID821" s="55"/>
      <c r="IE821" s="55"/>
      <c r="IF821" s="55"/>
      <c r="IG821" s="55"/>
      <c r="IH821" s="55"/>
      <c r="II821" s="55"/>
      <c r="IJ821" s="55"/>
      <c r="IK821" s="55"/>
      <c r="IL821" s="55"/>
      <c r="IM821" s="55"/>
      <c r="IN821" s="55"/>
      <c r="IO821" s="55"/>
      <c r="IP821" s="55"/>
      <c r="IQ821" s="55"/>
      <c r="IR821" s="55"/>
      <c r="IS821" s="55"/>
      <c r="IT821" s="55"/>
      <c r="IU821" s="55"/>
      <c r="IV821" s="55"/>
      <c r="IW821" s="55"/>
    </row>
    <row r="822" spans="1:257" ht="13.5" customHeight="1">
      <c r="A822" s="54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D822" s="55"/>
      <c r="EE822" s="55"/>
      <c r="EF822" s="55"/>
      <c r="EG822" s="55"/>
      <c r="EH822" s="55"/>
      <c r="EI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55"/>
      <c r="FL822" s="55"/>
      <c r="FM822" s="55"/>
      <c r="FN822" s="55"/>
      <c r="FO822" s="55"/>
      <c r="FP822" s="55"/>
      <c r="FQ822" s="55"/>
      <c r="FR822" s="55"/>
      <c r="FS822" s="55"/>
      <c r="FT822" s="55"/>
      <c r="FU822" s="55"/>
      <c r="FV822" s="55"/>
      <c r="FW822" s="55"/>
      <c r="FX822" s="55"/>
      <c r="FY822" s="55"/>
      <c r="FZ822" s="55"/>
      <c r="GA822" s="55"/>
      <c r="GB822" s="55"/>
      <c r="GC822" s="55"/>
      <c r="GD822" s="55"/>
      <c r="GE822" s="55"/>
      <c r="GF822" s="55"/>
      <c r="GG822" s="55"/>
      <c r="GH822" s="55"/>
      <c r="GI822" s="55"/>
      <c r="GJ822" s="55"/>
      <c r="GK822" s="55"/>
      <c r="GL822" s="55"/>
      <c r="GM822" s="55"/>
      <c r="GN822" s="55"/>
      <c r="GO822" s="55"/>
      <c r="GP822" s="55"/>
      <c r="GQ822" s="55"/>
      <c r="GR822" s="55"/>
      <c r="GS822" s="55"/>
      <c r="GT822" s="55"/>
      <c r="GU822" s="55"/>
      <c r="GV822" s="55"/>
      <c r="GW822" s="55"/>
      <c r="GX822" s="55"/>
      <c r="GY822" s="55"/>
      <c r="GZ822" s="55"/>
      <c r="HA822" s="55"/>
      <c r="HB822" s="55"/>
      <c r="HC822" s="55"/>
      <c r="HD822" s="55"/>
      <c r="HE822" s="55"/>
      <c r="HF822" s="55"/>
      <c r="HG822" s="55"/>
      <c r="HH822" s="55"/>
      <c r="HI822" s="55"/>
      <c r="HJ822" s="55"/>
      <c r="HK822" s="55"/>
      <c r="HL822" s="55"/>
      <c r="HM822" s="55"/>
      <c r="HN822" s="55"/>
      <c r="HO822" s="55"/>
      <c r="HP822" s="55"/>
      <c r="HQ822" s="55"/>
      <c r="HR822" s="55"/>
      <c r="HS822" s="55"/>
      <c r="HT822" s="55"/>
      <c r="HU822" s="55"/>
      <c r="HV822" s="55"/>
      <c r="HW822" s="55"/>
      <c r="HX822" s="55"/>
      <c r="HY822" s="55"/>
      <c r="HZ822" s="55"/>
      <c r="IA822" s="55"/>
      <c r="IB822" s="55"/>
      <c r="IC822" s="55"/>
      <c r="ID822" s="55"/>
      <c r="IE822" s="55"/>
      <c r="IF822" s="55"/>
      <c r="IG822" s="55"/>
      <c r="IH822" s="55"/>
      <c r="II822" s="55"/>
      <c r="IJ822" s="55"/>
      <c r="IK822" s="55"/>
      <c r="IL822" s="55"/>
      <c r="IM822" s="55"/>
      <c r="IN822" s="55"/>
      <c r="IO822" s="55"/>
      <c r="IP822" s="55"/>
      <c r="IQ822" s="55"/>
      <c r="IR822" s="55"/>
      <c r="IS822" s="55"/>
      <c r="IT822" s="55"/>
      <c r="IU822" s="55"/>
      <c r="IV822" s="55"/>
      <c r="IW822" s="55"/>
    </row>
    <row r="823" spans="1:257" ht="13.5" customHeight="1">
      <c r="A823" s="54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D823" s="55"/>
      <c r="EE823" s="55"/>
      <c r="EF823" s="55"/>
      <c r="EG823" s="55"/>
      <c r="EH823" s="55"/>
      <c r="EI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55"/>
      <c r="FL823" s="55"/>
      <c r="FM823" s="55"/>
      <c r="FN823" s="55"/>
      <c r="FO823" s="55"/>
      <c r="FP823" s="55"/>
      <c r="FQ823" s="55"/>
      <c r="FR823" s="55"/>
      <c r="FS823" s="55"/>
      <c r="FT823" s="55"/>
      <c r="FU823" s="55"/>
      <c r="FV823" s="55"/>
      <c r="FW823" s="55"/>
      <c r="FX823" s="55"/>
      <c r="FY823" s="55"/>
      <c r="FZ823" s="55"/>
      <c r="GA823" s="55"/>
      <c r="GB823" s="55"/>
      <c r="GC823" s="55"/>
      <c r="GD823" s="55"/>
      <c r="GE823" s="55"/>
      <c r="GF823" s="55"/>
      <c r="GG823" s="55"/>
      <c r="GH823" s="55"/>
      <c r="GI823" s="55"/>
      <c r="GJ823" s="55"/>
      <c r="GK823" s="55"/>
      <c r="GL823" s="55"/>
      <c r="GM823" s="55"/>
      <c r="GN823" s="55"/>
      <c r="GO823" s="55"/>
      <c r="GP823" s="55"/>
      <c r="GQ823" s="55"/>
      <c r="GR823" s="55"/>
      <c r="GS823" s="55"/>
      <c r="GT823" s="55"/>
      <c r="GU823" s="55"/>
      <c r="GV823" s="55"/>
      <c r="GW823" s="55"/>
      <c r="GX823" s="55"/>
      <c r="GY823" s="55"/>
      <c r="GZ823" s="55"/>
      <c r="HA823" s="55"/>
      <c r="HB823" s="55"/>
      <c r="HC823" s="55"/>
      <c r="HD823" s="55"/>
      <c r="HE823" s="55"/>
      <c r="HF823" s="55"/>
      <c r="HG823" s="55"/>
      <c r="HH823" s="55"/>
      <c r="HI823" s="55"/>
      <c r="HJ823" s="55"/>
      <c r="HK823" s="55"/>
      <c r="HL823" s="55"/>
      <c r="HM823" s="55"/>
      <c r="HN823" s="55"/>
      <c r="HO823" s="55"/>
      <c r="HP823" s="55"/>
      <c r="HQ823" s="55"/>
      <c r="HR823" s="55"/>
      <c r="HS823" s="55"/>
      <c r="HT823" s="55"/>
      <c r="HU823" s="55"/>
      <c r="HV823" s="55"/>
      <c r="HW823" s="55"/>
      <c r="HX823" s="55"/>
      <c r="HY823" s="55"/>
      <c r="HZ823" s="55"/>
      <c r="IA823" s="55"/>
      <c r="IB823" s="55"/>
      <c r="IC823" s="55"/>
      <c r="ID823" s="55"/>
      <c r="IE823" s="55"/>
      <c r="IF823" s="55"/>
      <c r="IG823" s="55"/>
      <c r="IH823" s="55"/>
      <c r="II823" s="55"/>
      <c r="IJ823" s="55"/>
      <c r="IK823" s="55"/>
      <c r="IL823" s="55"/>
      <c r="IM823" s="55"/>
      <c r="IN823" s="55"/>
      <c r="IO823" s="55"/>
      <c r="IP823" s="55"/>
      <c r="IQ823" s="55"/>
      <c r="IR823" s="55"/>
      <c r="IS823" s="55"/>
      <c r="IT823" s="55"/>
      <c r="IU823" s="55"/>
      <c r="IV823" s="55"/>
      <c r="IW823" s="55"/>
    </row>
    <row r="824" spans="1:257" ht="13.5" customHeight="1">
      <c r="A824" s="54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D824" s="55"/>
      <c r="EE824" s="55"/>
      <c r="EF824" s="55"/>
      <c r="EG824" s="55"/>
      <c r="EH824" s="55"/>
      <c r="EI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55"/>
      <c r="FL824" s="55"/>
      <c r="FM824" s="55"/>
      <c r="FN824" s="55"/>
      <c r="FO824" s="55"/>
      <c r="FP824" s="55"/>
      <c r="FQ824" s="55"/>
      <c r="FR824" s="55"/>
      <c r="FS824" s="55"/>
      <c r="FT824" s="55"/>
      <c r="FU824" s="55"/>
      <c r="FV824" s="55"/>
      <c r="FW824" s="55"/>
      <c r="FX824" s="55"/>
      <c r="FY824" s="55"/>
      <c r="FZ824" s="55"/>
      <c r="GA824" s="55"/>
      <c r="GB824" s="55"/>
      <c r="GC824" s="55"/>
      <c r="GD824" s="55"/>
      <c r="GE824" s="55"/>
      <c r="GF824" s="55"/>
      <c r="GG824" s="55"/>
      <c r="GH824" s="55"/>
      <c r="GI824" s="55"/>
      <c r="GJ824" s="55"/>
      <c r="GK824" s="55"/>
      <c r="GL824" s="55"/>
      <c r="GM824" s="55"/>
      <c r="GN824" s="55"/>
      <c r="GO824" s="55"/>
      <c r="GP824" s="55"/>
      <c r="GQ824" s="55"/>
      <c r="GR824" s="55"/>
      <c r="GS824" s="55"/>
      <c r="GT824" s="55"/>
      <c r="GU824" s="55"/>
      <c r="GV824" s="55"/>
      <c r="GW824" s="55"/>
      <c r="GX824" s="55"/>
      <c r="GY824" s="55"/>
      <c r="GZ824" s="55"/>
      <c r="HA824" s="55"/>
      <c r="HB824" s="55"/>
      <c r="HC824" s="55"/>
      <c r="HD824" s="55"/>
      <c r="HE824" s="55"/>
      <c r="HF824" s="55"/>
      <c r="HG824" s="55"/>
      <c r="HH824" s="55"/>
      <c r="HI824" s="55"/>
      <c r="HJ824" s="55"/>
      <c r="HK824" s="55"/>
      <c r="HL824" s="55"/>
      <c r="HM824" s="55"/>
      <c r="HN824" s="55"/>
      <c r="HO824" s="55"/>
      <c r="HP824" s="55"/>
      <c r="HQ824" s="55"/>
      <c r="HR824" s="55"/>
      <c r="HS824" s="55"/>
      <c r="HT824" s="55"/>
      <c r="HU824" s="55"/>
      <c r="HV824" s="55"/>
      <c r="HW824" s="55"/>
      <c r="HX824" s="55"/>
      <c r="HY824" s="55"/>
      <c r="HZ824" s="55"/>
      <c r="IA824" s="55"/>
      <c r="IB824" s="55"/>
      <c r="IC824" s="55"/>
      <c r="ID824" s="55"/>
      <c r="IE824" s="55"/>
      <c r="IF824" s="55"/>
      <c r="IG824" s="55"/>
      <c r="IH824" s="55"/>
      <c r="II824" s="55"/>
      <c r="IJ824" s="55"/>
      <c r="IK824" s="55"/>
      <c r="IL824" s="55"/>
      <c r="IM824" s="55"/>
      <c r="IN824" s="55"/>
      <c r="IO824" s="55"/>
      <c r="IP824" s="55"/>
      <c r="IQ824" s="55"/>
      <c r="IR824" s="55"/>
      <c r="IS824" s="55"/>
      <c r="IT824" s="55"/>
      <c r="IU824" s="55"/>
      <c r="IV824" s="55"/>
      <c r="IW824" s="55"/>
    </row>
    <row r="825" spans="1:257" ht="13.5" customHeight="1">
      <c r="A825" s="54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D825" s="55"/>
      <c r="EE825" s="55"/>
      <c r="EF825" s="55"/>
      <c r="EG825" s="55"/>
      <c r="EH825" s="55"/>
      <c r="EI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55"/>
      <c r="FL825" s="55"/>
      <c r="FM825" s="55"/>
      <c r="FN825" s="55"/>
      <c r="FO825" s="55"/>
      <c r="FP825" s="55"/>
      <c r="FQ825" s="55"/>
      <c r="FR825" s="55"/>
      <c r="FS825" s="55"/>
      <c r="FT825" s="55"/>
      <c r="FU825" s="55"/>
      <c r="FV825" s="55"/>
      <c r="FW825" s="55"/>
      <c r="FX825" s="55"/>
      <c r="FY825" s="55"/>
      <c r="FZ825" s="55"/>
      <c r="GA825" s="55"/>
      <c r="GB825" s="55"/>
      <c r="GC825" s="55"/>
      <c r="GD825" s="55"/>
      <c r="GE825" s="55"/>
      <c r="GF825" s="55"/>
      <c r="GG825" s="55"/>
      <c r="GH825" s="55"/>
      <c r="GI825" s="55"/>
      <c r="GJ825" s="55"/>
      <c r="GK825" s="55"/>
      <c r="GL825" s="55"/>
      <c r="GM825" s="55"/>
      <c r="GN825" s="55"/>
      <c r="GO825" s="55"/>
      <c r="GP825" s="55"/>
      <c r="GQ825" s="55"/>
      <c r="GR825" s="55"/>
      <c r="GS825" s="55"/>
      <c r="GT825" s="55"/>
      <c r="GU825" s="55"/>
      <c r="GV825" s="55"/>
      <c r="GW825" s="55"/>
      <c r="GX825" s="55"/>
      <c r="GY825" s="55"/>
      <c r="GZ825" s="55"/>
      <c r="HA825" s="55"/>
      <c r="HB825" s="55"/>
      <c r="HC825" s="55"/>
      <c r="HD825" s="55"/>
      <c r="HE825" s="55"/>
      <c r="HF825" s="55"/>
      <c r="HG825" s="55"/>
      <c r="HH825" s="55"/>
      <c r="HI825" s="55"/>
      <c r="HJ825" s="55"/>
      <c r="HK825" s="55"/>
      <c r="HL825" s="55"/>
      <c r="HM825" s="55"/>
      <c r="HN825" s="55"/>
      <c r="HO825" s="55"/>
      <c r="HP825" s="55"/>
      <c r="HQ825" s="55"/>
      <c r="HR825" s="55"/>
      <c r="HS825" s="55"/>
      <c r="HT825" s="55"/>
      <c r="HU825" s="55"/>
      <c r="HV825" s="55"/>
      <c r="HW825" s="55"/>
      <c r="HX825" s="55"/>
      <c r="HY825" s="55"/>
      <c r="HZ825" s="55"/>
      <c r="IA825" s="55"/>
      <c r="IB825" s="55"/>
      <c r="IC825" s="55"/>
      <c r="ID825" s="55"/>
      <c r="IE825" s="55"/>
      <c r="IF825" s="55"/>
      <c r="IG825" s="55"/>
      <c r="IH825" s="55"/>
      <c r="II825" s="55"/>
      <c r="IJ825" s="55"/>
      <c r="IK825" s="55"/>
      <c r="IL825" s="55"/>
      <c r="IM825" s="55"/>
      <c r="IN825" s="55"/>
      <c r="IO825" s="55"/>
      <c r="IP825" s="55"/>
      <c r="IQ825" s="55"/>
      <c r="IR825" s="55"/>
      <c r="IS825" s="55"/>
      <c r="IT825" s="55"/>
      <c r="IU825" s="55"/>
      <c r="IV825" s="55"/>
      <c r="IW825" s="55"/>
    </row>
    <row r="826" spans="1:257" ht="13.5" customHeight="1">
      <c r="A826" s="54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  <c r="IQ826" s="55"/>
      <c r="IR826" s="55"/>
      <c r="IS826" s="55"/>
      <c r="IT826" s="55"/>
      <c r="IU826" s="55"/>
      <c r="IV826" s="55"/>
      <c r="IW826" s="55"/>
    </row>
    <row r="827" spans="1:257" ht="13.5" customHeight="1">
      <c r="A827" s="54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  <c r="IQ827" s="55"/>
      <c r="IR827" s="55"/>
      <c r="IS827" s="55"/>
      <c r="IT827" s="55"/>
      <c r="IU827" s="55"/>
      <c r="IV827" s="55"/>
      <c r="IW827" s="55"/>
    </row>
    <row r="828" spans="1:257" ht="13.5" customHeight="1">
      <c r="A828" s="54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D828" s="55"/>
      <c r="EE828" s="55"/>
      <c r="EF828" s="55"/>
      <c r="EG828" s="55"/>
      <c r="EH828" s="55"/>
      <c r="EI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55"/>
      <c r="FL828" s="55"/>
      <c r="FM828" s="55"/>
      <c r="FN828" s="55"/>
      <c r="FO828" s="55"/>
      <c r="FP828" s="55"/>
      <c r="FQ828" s="55"/>
      <c r="FR828" s="55"/>
      <c r="FS828" s="55"/>
      <c r="FT828" s="55"/>
      <c r="FU828" s="55"/>
      <c r="FV828" s="55"/>
      <c r="FW828" s="55"/>
      <c r="FX828" s="55"/>
      <c r="FY828" s="55"/>
      <c r="FZ828" s="55"/>
      <c r="GA828" s="55"/>
      <c r="GB828" s="55"/>
      <c r="GC828" s="55"/>
      <c r="GD828" s="55"/>
      <c r="GE828" s="55"/>
      <c r="GF828" s="55"/>
      <c r="GG828" s="55"/>
      <c r="GH828" s="55"/>
      <c r="GI828" s="55"/>
      <c r="GJ828" s="55"/>
      <c r="GK828" s="55"/>
      <c r="GL828" s="55"/>
      <c r="GM828" s="55"/>
      <c r="GN828" s="55"/>
      <c r="GO828" s="55"/>
      <c r="GP828" s="55"/>
      <c r="GQ828" s="55"/>
      <c r="GR828" s="55"/>
      <c r="GS828" s="55"/>
      <c r="GT828" s="55"/>
      <c r="GU828" s="55"/>
      <c r="GV828" s="55"/>
      <c r="GW828" s="55"/>
      <c r="GX828" s="55"/>
      <c r="GY828" s="55"/>
      <c r="GZ828" s="55"/>
      <c r="HA828" s="55"/>
      <c r="HB828" s="55"/>
      <c r="HC828" s="55"/>
      <c r="HD828" s="55"/>
      <c r="HE828" s="55"/>
      <c r="HF828" s="55"/>
      <c r="HG828" s="55"/>
      <c r="HH828" s="55"/>
      <c r="HI828" s="55"/>
      <c r="HJ828" s="55"/>
      <c r="HK828" s="55"/>
      <c r="HL828" s="55"/>
      <c r="HM828" s="55"/>
      <c r="HN828" s="55"/>
      <c r="HO828" s="55"/>
      <c r="HP828" s="55"/>
      <c r="HQ828" s="55"/>
      <c r="HR828" s="55"/>
      <c r="HS828" s="55"/>
      <c r="HT828" s="55"/>
      <c r="HU828" s="55"/>
      <c r="HV828" s="55"/>
      <c r="HW828" s="55"/>
      <c r="HX828" s="55"/>
      <c r="HY828" s="55"/>
      <c r="HZ828" s="55"/>
      <c r="IA828" s="55"/>
      <c r="IB828" s="55"/>
      <c r="IC828" s="55"/>
      <c r="ID828" s="55"/>
      <c r="IE828" s="55"/>
      <c r="IF828" s="55"/>
      <c r="IG828" s="55"/>
      <c r="IH828" s="55"/>
      <c r="II828" s="55"/>
      <c r="IJ828" s="55"/>
      <c r="IK828" s="55"/>
      <c r="IL828" s="55"/>
      <c r="IM828" s="55"/>
      <c r="IN828" s="55"/>
      <c r="IO828" s="55"/>
      <c r="IP828" s="55"/>
      <c r="IQ828" s="55"/>
      <c r="IR828" s="55"/>
      <c r="IS828" s="55"/>
      <c r="IT828" s="55"/>
      <c r="IU828" s="55"/>
      <c r="IV828" s="55"/>
      <c r="IW828" s="55"/>
    </row>
    <row r="829" spans="1:257" ht="13.5" customHeight="1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D829" s="55"/>
      <c r="EE829" s="55"/>
      <c r="EF829" s="55"/>
      <c r="EG829" s="55"/>
      <c r="EH829" s="55"/>
      <c r="EI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55"/>
      <c r="FL829" s="55"/>
      <c r="FM829" s="55"/>
      <c r="FN829" s="55"/>
      <c r="FO829" s="55"/>
      <c r="FP829" s="55"/>
      <c r="FQ829" s="55"/>
      <c r="FR829" s="55"/>
      <c r="FS829" s="55"/>
      <c r="FT829" s="55"/>
      <c r="FU829" s="55"/>
      <c r="FV829" s="55"/>
      <c r="FW829" s="55"/>
      <c r="FX829" s="55"/>
      <c r="FY829" s="55"/>
      <c r="FZ829" s="55"/>
      <c r="GA829" s="55"/>
      <c r="GB829" s="55"/>
      <c r="GC829" s="55"/>
      <c r="GD829" s="55"/>
      <c r="GE829" s="55"/>
      <c r="GF829" s="55"/>
      <c r="GG829" s="55"/>
      <c r="GH829" s="55"/>
      <c r="GI829" s="55"/>
      <c r="GJ829" s="55"/>
      <c r="GK829" s="55"/>
      <c r="GL829" s="55"/>
      <c r="GM829" s="55"/>
      <c r="GN829" s="55"/>
      <c r="GO829" s="55"/>
      <c r="GP829" s="55"/>
      <c r="GQ829" s="55"/>
      <c r="GR829" s="55"/>
      <c r="GS829" s="55"/>
      <c r="GT829" s="55"/>
      <c r="GU829" s="55"/>
      <c r="GV829" s="55"/>
      <c r="GW829" s="55"/>
      <c r="GX829" s="55"/>
      <c r="GY829" s="55"/>
      <c r="GZ829" s="55"/>
      <c r="HA829" s="55"/>
      <c r="HB829" s="55"/>
      <c r="HC829" s="55"/>
      <c r="HD829" s="55"/>
      <c r="HE829" s="55"/>
      <c r="HF829" s="55"/>
      <c r="HG829" s="55"/>
      <c r="HH829" s="55"/>
      <c r="HI829" s="55"/>
      <c r="HJ829" s="55"/>
      <c r="HK829" s="55"/>
      <c r="HL829" s="55"/>
      <c r="HM829" s="55"/>
      <c r="HN829" s="55"/>
      <c r="HO829" s="55"/>
      <c r="HP829" s="55"/>
      <c r="HQ829" s="55"/>
      <c r="HR829" s="55"/>
      <c r="HS829" s="55"/>
      <c r="HT829" s="55"/>
      <c r="HU829" s="55"/>
      <c r="HV829" s="55"/>
      <c r="HW829" s="55"/>
      <c r="HX829" s="55"/>
      <c r="HY829" s="55"/>
      <c r="HZ829" s="55"/>
      <c r="IA829" s="55"/>
      <c r="IB829" s="55"/>
      <c r="IC829" s="55"/>
      <c r="ID829" s="55"/>
      <c r="IE829" s="55"/>
      <c r="IF829" s="55"/>
      <c r="IG829" s="55"/>
      <c r="IH829" s="55"/>
      <c r="II829" s="55"/>
      <c r="IJ829" s="55"/>
      <c r="IK829" s="55"/>
      <c r="IL829" s="55"/>
      <c r="IM829" s="55"/>
      <c r="IN829" s="55"/>
      <c r="IO829" s="55"/>
      <c r="IP829" s="55"/>
      <c r="IQ829" s="55"/>
      <c r="IR829" s="55"/>
      <c r="IS829" s="55"/>
      <c r="IT829" s="55"/>
      <c r="IU829" s="55"/>
      <c r="IV829" s="55"/>
      <c r="IW829" s="55"/>
    </row>
    <row r="830" spans="1:257" ht="13.5" customHeight="1">
      <c r="A830" s="54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D830" s="55"/>
      <c r="EE830" s="55"/>
      <c r="EF830" s="55"/>
      <c r="EG830" s="55"/>
      <c r="EH830" s="55"/>
      <c r="EI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55"/>
      <c r="FL830" s="55"/>
      <c r="FM830" s="55"/>
      <c r="FN830" s="55"/>
      <c r="FO830" s="55"/>
      <c r="FP830" s="55"/>
      <c r="FQ830" s="55"/>
      <c r="FR830" s="55"/>
      <c r="FS830" s="55"/>
      <c r="FT830" s="55"/>
      <c r="FU830" s="55"/>
      <c r="FV830" s="55"/>
      <c r="FW830" s="55"/>
      <c r="FX830" s="55"/>
      <c r="FY830" s="55"/>
      <c r="FZ830" s="55"/>
      <c r="GA830" s="55"/>
      <c r="GB830" s="55"/>
      <c r="GC830" s="55"/>
      <c r="GD830" s="55"/>
      <c r="GE830" s="55"/>
      <c r="GF830" s="55"/>
      <c r="GG830" s="55"/>
      <c r="GH830" s="55"/>
      <c r="GI830" s="55"/>
      <c r="GJ830" s="55"/>
      <c r="GK830" s="55"/>
      <c r="GL830" s="55"/>
      <c r="GM830" s="55"/>
      <c r="GN830" s="55"/>
      <c r="GO830" s="55"/>
      <c r="GP830" s="55"/>
      <c r="GQ830" s="55"/>
      <c r="GR830" s="55"/>
      <c r="GS830" s="55"/>
      <c r="GT830" s="55"/>
      <c r="GU830" s="55"/>
      <c r="GV830" s="55"/>
      <c r="GW830" s="55"/>
      <c r="GX830" s="55"/>
      <c r="GY830" s="55"/>
      <c r="GZ830" s="55"/>
      <c r="HA830" s="55"/>
      <c r="HB830" s="55"/>
      <c r="HC830" s="55"/>
      <c r="HD830" s="55"/>
      <c r="HE830" s="55"/>
      <c r="HF830" s="55"/>
      <c r="HG830" s="55"/>
      <c r="HH830" s="55"/>
      <c r="HI830" s="55"/>
      <c r="HJ830" s="55"/>
      <c r="HK830" s="55"/>
      <c r="HL830" s="55"/>
      <c r="HM830" s="55"/>
      <c r="HN830" s="55"/>
      <c r="HO830" s="55"/>
      <c r="HP830" s="55"/>
      <c r="HQ830" s="55"/>
      <c r="HR830" s="55"/>
      <c r="HS830" s="55"/>
      <c r="HT830" s="55"/>
      <c r="HU830" s="55"/>
      <c r="HV830" s="55"/>
      <c r="HW830" s="55"/>
      <c r="HX830" s="55"/>
      <c r="HY830" s="55"/>
      <c r="HZ830" s="55"/>
      <c r="IA830" s="55"/>
      <c r="IB830" s="55"/>
      <c r="IC830" s="55"/>
      <c r="ID830" s="55"/>
      <c r="IE830" s="55"/>
      <c r="IF830" s="55"/>
      <c r="IG830" s="55"/>
      <c r="IH830" s="55"/>
      <c r="II830" s="55"/>
      <c r="IJ830" s="55"/>
      <c r="IK830" s="55"/>
      <c r="IL830" s="55"/>
      <c r="IM830" s="55"/>
      <c r="IN830" s="55"/>
      <c r="IO830" s="55"/>
      <c r="IP830" s="55"/>
      <c r="IQ830" s="55"/>
      <c r="IR830" s="55"/>
      <c r="IS830" s="55"/>
      <c r="IT830" s="55"/>
      <c r="IU830" s="55"/>
      <c r="IV830" s="55"/>
      <c r="IW830" s="55"/>
    </row>
    <row r="831" spans="1:257" ht="13.5" customHeight="1">
      <c r="A831" s="54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D831" s="55"/>
      <c r="EE831" s="55"/>
      <c r="EF831" s="55"/>
      <c r="EG831" s="55"/>
      <c r="EH831" s="55"/>
      <c r="EI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55"/>
      <c r="FL831" s="55"/>
      <c r="FM831" s="55"/>
      <c r="FN831" s="55"/>
      <c r="FO831" s="55"/>
      <c r="FP831" s="55"/>
      <c r="FQ831" s="55"/>
      <c r="FR831" s="55"/>
      <c r="FS831" s="55"/>
      <c r="FT831" s="55"/>
      <c r="FU831" s="55"/>
      <c r="FV831" s="55"/>
      <c r="FW831" s="55"/>
      <c r="FX831" s="55"/>
      <c r="FY831" s="55"/>
      <c r="FZ831" s="55"/>
      <c r="GA831" s="55"/>
      <c r="GB831" s="55"/>
      <c r="GC831" s="55"/>
      <c r="GD831" s="55"/>
      <c r="GE831" s="55"/>
      <c r="GF831" s="55"/>
      <c r="GG831" s="55"/>
      <c r="GH831" s="55"/>
      <c r="GI831" s="55"/>
      <c r="GJ831" s="55"/>
      <c r="GK831" s="55"/>
      <c r="GL831" s="55"/>
      <c r="GM831" s="55"/>
      <c r="GN831" s="55"/>
      <c r="GO831" s="55"/>
      <c r="GP831" s="55"/>
      <c r="GQ831" s="55"/>
      <c r="GR831" s="55"/>
      <c r="GS831" s="55"/>
      <c r="GT831" s="55"/>
      <c r="GU831" s="55"/>
      <c r="GV831" s="55"/>
      <c r="GW831" s="55"/>
      <c r="GX831" s="55"/>
      <c r="GY831" s="55"/>
      <c r="GZ831" s="55"/>
      <c r="HA831" s="55"/>
      <c r="HB831" s="55"/>
      <c r="HC831" s="55"/>
      <c r="HD831" s="55"/>
      <c r="HE831" s="55"/>
      <c r="HF831" s="55"/>
      <c r="HG831" s="55"/>
      <c r="HH831" s="55"/>
      <c r="HI831" s="55"/>
      <c r="HJ831" s="55"/>
      <c r="HK831" s="55"/>
      <c r="HL831" s="55"/>
      <c r="HM831" s="55"/>
      <c r="HN831" s="55"/>
      <c r="HO831" s="55"/>
      <c r="HP831" s="55"/>
      <c r="HQ831" s="55"/>
      <c r="HR831" s="55"/>
      <c r="HS831" s="55"/>
      <c r="HT831" s="55"/>
      <c r="HU831" s="55"/>
      <c r="HV831" s="55"/>
      <c r="HW831" s="55"/>
      <c r="HX831" s="55"/>
      <c r="HY831" s="55"/>
      <c r="HZ831" s="55"/>
      <c r="IA831" s="55"/>
      <c r="IB831" s="55"/>
      <c r="IC831" s="55"/>
      <c r="ID831" s="55"/>
      <c r="IE831" s="55"/>
      <c r="IF831" s="55"/>
      <c r="IG831" s="55"/>
      <c r="IH831" s="55"/>
      <c r="II831" s="55"/>
      <c r="IJ831" s="55"/>
      <c r="IK831" s="55"/>
      <c r="IL831" s="55"/>
      <c r="IM831" s="55"/>
      <c r="IN831" s="55"/>
      <c r="IO831" s="55"/>
      <c r="IP831" s="55"/>
      <c r="IQ831" s="55"/>
      <c r="IR831" s="55"/>
      <c r="IS831" s="55"/>
      <c r="IT831" s="55"/>
      <c r="IU831" s="55"/>
      <c r="IV831" s="55"/>
      <c r="IW831" s="55"/>
    </row>
    <row r="832" spans="1:257" ht="13.5" customHeight="1">
      <c r="A832" s="54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D832" s="55"/>
      <c r="EE832" s="55"/>
      <c r="EF832" s="55"/>
      <c r="EG832" s="55"/>
      <c r="EH832" s="55"/>
      <c r="EI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55"/>
      <c r="FL832" s="55"/>
      <c r="FM832" s="55"/>
      <c r="FN832" s="55"/>
      <c r="FO832" s="55"/>
      <c r="FP832" s="55"/>
      <c r="FQ832" s="55"/>
      <c r="FR832" s="55"/>
      <c r="FS832" s="55"/>
      <c r="FT832" s="55"/>
      <c r="FU832" s="55"/>
      <c r="FV832" s="55"/>
      <c r="FW832" s="55"/>
      <c r="FX832" s="55"/>
      <c r="FY832" s="55"/>
      <c r="FZ832" s="55"/>
      <c r="GA832" s="55"/>
      <c r="GB832" s="55"/>
      <c r="GC832" s="55"/>
      <c r="GD832" s="55"/>
      <c r="GE832" s="55"/>
      <c r="GF832" s="55"/>
      <c r="GG832" s="55"/>
      <c r="GH832" s="55"/>
      <c r="GI832" s="55"/>
      <c r="GJ832" s="55"/>
      <c r="GK832" s="55"/>
      <c r="GL832" s="55"/>
      <c r="GM832" s="55"/>
      <c r="GN832" s="55"/>
      <c r="GO832" s="55"/>
      <c r="GP832" s="55"/>
      <c r="GQ832" s="55"/>
      <c r="GR832" s="55"/>
      <c r="GS832" s="55"/>
      <c r="GT832" s="55"/>
      <c r="GU832" s="55"/>
      <c r="GV832" s="55"/>
      <c r="GW832" s="55"/>
      <c r="GX832" s="55"/>
      <c r="GY832" s="55"/>
      <c r="GZ832" s="55"/>
      <c r="HA832" s="55"/>
      <c r="HB832" s="55"/>
      <c r="HC832" s="55"/>
      <c r="HD832" s="55"/>
      <c r="HE832" s="55"/>
      <c r="HF832" s="55"/>
      <c r="HG832" s="55"/>
      <c r="HH832" s="55"/>
      <c r="HI832" s="55"/>
      <c r="HJ832" s="55"/>
      <c r="HK832" s="55"/>
      <c r="HL832" s="55"/>
      <c r="HM832" s="55"/>
      <c r="HN832" s="55"/>
      <c r="HO832" s="55"/>
      <c r="HP832" s="55"/>
      <c r="HQ832" s="55"/>
      <c r="HR832" s="55"/>
      <c r="HS832" s="55"/>
      <c r="HT832" s="55"/>
      <c r="HU832" s="55"/>
      <c r="HV832" s="55"/>
      <c r="HW832" s="55"/>
      <c r="HX832" s="55"/>
      <c r="HY832" s="55"/>
      <c r="HZ832" s="55"/>
      <c r="IA832" s="55"/>
      <c r="IB832" s="55"/>
      <c r="IC832" s="55"/>
      <c r="ID832" s="55"/>
      <c r="IE832" s="55"/>
      <c r="IF832" s="55"/>
      <c r="IG832" s="55"/>
      <c r="IH832" s="55"/>
      <c r="II832" s="55"/>
      <c r="IJ832" s="55"/>
      <c r="IK832" s="55"/>
      <c r="IL832" s="55"/>
      <c r="IM832" s="55"/>
      <c r="IN832" s="55"/>
      <c r="IO832" s="55"/>
      <c r="IP832" s="55"/>
      <c r="IQ832" s="55"/>
      <c r="IR832" s="55"/>
      <c r="IS832" s="55"/>
      <c r="IT832" s="55"/>
      <c r="IU832" s="55"/>
      <c r="IV832" s="55"/>
      <c r="IW832" s="55"/>
    </row>
    <row r="833" spans="1:257" ht="13.5" customHeight="1">
      <c r="A833" s="54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D833" s="55"/>
      <c r="EE833" s="55"/>
      <c r="EF833" s="55"/>
      <c r="EG833" s="55"/>
      <c r="EH833" s="55"/>
      <c r="EI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55"/>
      <c r="FL833" s="55"/>
      <c r="FM833" s="55"/>
      <c r="FN833" s="55"/>
      <c r="FO833" s="55"/>
      <c r="FP833" s="55"/>
      <c r="FQ833" s="55"/>
      <c r="FR833" s="55"/>
      <c r="FS833" s="55"/>
      <c r="FT833" s="55"/>
      <c r="FU833" s="55"/>
      <c r="FV833" s="55"/>
      <c r="FW833" s="55"/>
      <c r="FX833" s="55"/>
      <c r="FY833" s="55"/>
      <c r="FZ833" s="55"/>
      <c r="GA833" s="55"/>
      <c r="GB833" s="55"/>
      <c r="GC833" s="55"/>
      <c r="GD833" s="55"/>
      <c r="GE833" s="55"/>
      <c r="GF833" s="55"/>
      <c r="GG833" s="55"/>
      <c r="GH833" s="55"/>
      <c r="GI833" s="55"/>
      <c r="GJ833" s="55"/>
      <c r="GK833" s="55"/>
      <c r="GL833" s="55"/>
      <c r="GM833" s="55"/>
      <c r="GN833" s="55"/>
      <c r="GO833" s="55"/>
      <c r="GP833" s="55"/>
      <c r="GQ833" s="55"/>
      <c r="GR833" s="55"/>
      <c r="GS833" s="55"/>
      <c r="GT833" s="55"/>
      <c r="GU833" s="55"/>
      <c r="GV833" s="55"/>
      <c r="GW833" s="55"/>
      <c r="GX833" s="55"/>
      <c r="GY833" s="55"/>
      <c r="GZ833" s="55"/>
      <c r="HA833" s="55"/>
      <c r="HB833" s="55"/>
      <c r="HC833" s="55"/>
      <c r="HD833" s="55"/>
      <c r="HE833" s="55"/>
      <c r="HF833" s="55"/>
      <c r="HG833" s="55"/>
      <c r="HH833" s="55"/>
      <c r="HI833" s="55"/>
      <c r="HJ833" s="55"/>
      <c r="HK833" s="55"/>
      <c r="HL833" s="55"/>
      <c r="HM833" s="55"/>
      <c r="HN833" s="55"/>
      <c r="HO833" s="55"/>
      <c r="HP833" s="55"/>
      <c r="HQ833" s="55"/>
      <c r="HR833" s="55"/>
      <c r="HS833" s="55"/>
      <c r="HT833" s="55"/>
      <c r="HU833" s="55"/>
      <c r="HV833" s="55"/>
      <c r="HW833" s="55"/>
      <c r="HX833" s="55"/>
      <c r="HY833" s="55"/>
      <c r="HZ833" s="55"/>
      <c r="IA833" s="55"/>
      <c r="IB833" s="55"/>
      <c r="IC833" s="55"/>
      <c r="ID833" s="55"/>
      <c r="IE833" s="55"/>
      <c r="IF833" s="55"/>
      <c r="IG833" s="55"/>
      <c r="IH833" s="55"/>
      <c r="II833" s="55"/>
      <c r="IJ833" s="55"/>
      <c r="IK833" s="55"/>
      <c r="IL833" s="55"/>
      <c r="IM833" s="55"/>
      <c r="IN833" s="55"/>
      <c r="IO833" s="55"/>
      <c r="IP833" s="55"/>
      <c r="IQ833" s="55"/>
      <c r="IR833" s="55"/>
      <c r="IS833" s="55"/>
      <c r="IT833" s="55"/>
      <c r="IU833" s="55"/>
      <c r="IV833" s="55"/>
      <c r="IW833" s="55"/>
    </row>
    <row r="834" spans="1:257" ht="13.5" customHeight="1">
      <c r="A834" s="54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D834" s="55"/>
      <c r="EE834" s="55"/>
      <c r="EF834" s="55"/>
      <c r="EG834" s="55"/>
      <c r="EH834" s="55"/>
      <c r="EI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55"/>
      <c r="FL834" s="55"/>
      <c r="FM834" s="55"/>
      <c r="FN834" s="55"/>
      <c r="FO834" s="55"/>
      <c r="FP834" s="55"/>
      <c r="FQ834" s="55"/>
      <c r="FR834" s="55"/>
      <c r="FS834" s="55"/>
      <c r="FT834" s="55"/>
      <c r="FU834" s="55"/>
      <c r="FV834" s="55"/>
      <c r="FW834" s="55"/>
      <c r="FX834" s="55"/>
      <c r="FY834" s="55"/>
      <c r="FZ834" s="55"/>
      <c r="GA834" s="55"/>
      <c r="GB834" s="55"/>
      <c r="GC834" s="55"/>
      <c r="GD834" s="55"/>
      <c r="GE834" s="55"/>
      <c r="GF834" s="55"/>
      <c r="GG834" s="55"/>
      <c r="GH834" s="55"/>
      <c r="GI834" s="55"/>
      <c r="GJ834" s="55"/>
      <c r="GK834" s="55"/>
      <c r="GL834" s="55"/>
      <c r="GM834" s="55"/>
      <c r="GN834" s="55"/>
      <c r="GO834" s="55"/>
      <c r="GP834" s="55"/>
      <c r="GQ834" s="55"/>
      <c r="GR834" s="55"/>
      <c r="GS834" s="55"/>
      <c r="GT834" s="55"/>
      <c r="GU834" s="55"/>
      <c r="GV834" s="55"/>
      <c r="GW834" s="55"/>
      <c r="GX834" s="55"/>
      <c r="GY834" s="55"/>
      <c r="GZ834" s="55"/>
      <c r="HA834" s="55"/>
      <c r="HB834" s="55"/>
      <c r="HC834" s="55"/>
      <c r="HD834" s="55"/>
      <c r="HE834" s="55"/>
      <c r="HF834" s="55"/>
      <c r="HG834" s="55"/>
      <c r="HH834" s="55"/>
      <c r="HI834" s="55"/>
      <c r="HJ834" s="55"/>
      <c r="HK834" s="55"/>
      <c r="HL834" s="55"/>
      <c r="HM834" s="55"/>
      <c r="HN834" s="55"/>
      <c r="HO834" s="55"/>
      <c r="HP834" s="55"/>
      <c r="HQ834" s="55"/>
      <c r="HR834" s="55"/>
      <c r="HS834" s="55"/>
      <c r="HT834" s="55"/>
      <c r="HU834" s="55"/>
      <c r="HV834" s="55"/>
      <c r="HW834" s="55"/>
      <c r="HX834" s="55"/>
      <c r="HY834" s="55"/>
      <c r="HZ834" s="55"/>
      <c r="IA834" s="55"/>
      <c r="IB834" s="55"/>
      <c r="IC834" s="55"/>
      <c r="ID834" s="55"/>
      <c r="IE834" s="55"/>
      <c r="IF834" s="55"/>
      <c r="IG834" s="55"/>
      <c r="IH834" s="55"/>
      <c r="II834" s="55"/>
      <c r="IJ834" s="55"/>
      <c r="IK834" s="55"/>
      <c r="IL834" s="55"/>
      <c r="IM834" s="55"/>
      <c r="IN834" s="55"/>
      <c r="IO834" s="55"/>
      <c r="IP834" s="55"/>
      <c r="IQ834" s="55"/>
      <c r="IR834" s="55"/>
      <c r="IS834" s="55"/>
      <c r="IT834" s="55"/>
      <c r="IU834" s="55"/>
      <c r="IV834" s="55"/>
      <c r="IW834" s="55"/>
    </row>
    <row r="835" spans="1:257" ht="13.5" customHeight="1">
      <c r="A835" s="54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D835" s="55"/>
      <c r="EE835" s="55"/>
      <c r="EF835" s="55"/>
      <c r="EG835" s="55"/>
      <c r="EH835" s="55"/>
      <c r="EI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55"/>
      <c r="FL835" s="55"/>
      <c r="FM835" s="55"/>
      <c r="FN835" s="55"/>
      <c r="FO835" s="55"/>
      <c r="FP835" s="55"/>
      <c r="FQ835" s="55"/>
      <c r="FR835" s="55"/>
      <c r="FS835" s="55"/>
      <c r="FT835" s="55"/>
      <c r="FU835" s="55"/>
      <c r="FV835" s="55"/>
      <c r="FW835" s="55"/>
      <c r="FX835" s="55"/>
      <c r="FY835" s="55"/>
      <c r="FZ835" s="55"/>
      <c r="GA835" s="55"/>
      <c r="GB835" s="55"/>
      <c r="GC835" s="55"/>
      <c r="GD835" s="55"/>
      <c r="GE835" s="55"/>
      <c r="GF835" s="55"/>
      <c r="GG835" s="55"/>
      <c r="GH835" s="55"/>
      <c r="GI835" s="55"/>
      <c r="GJ835" s="55"/>
      <c r="GK835" s="55"/>
      <c r="GL835" s="55"/>
      <c r="GM835" s="55"/>
      <c r="GN835" s="55"/>
      <c r="GO835" s="55"/>
      <c r="GP835" s="55"/>
      <c r="GQ835" s="55"/>
      <c r="GR835" s="55"/>
      <c r="GS835" s="55"/>
      <c r="GT835" s="55"/>
      <c r="GU835" s="55"/>
      <c r="GV835" s="55"/>
      <c r="GW835" s="55"/>
      <c r="GX835" s="55"/>
      <c r="GY835" s="55"/>
      <c r="GZ835" s="55"/>
      <c r="HA835" s="55"/>
      <c r="HB835" s="55"/>
      <c r="HC835" s="55"/>
      <c r="HD835" s="55"/>
      <c r="HE835" s="55"/>
      <c r="HF835" s="55"/>
      <c r="HG835" s="55"/>
      <c r="HH835" s="55"/>
      <c r="HI835" s="55"/>
      <c r="HJ835" s="55"/>
      <c r="HK835" s="55"/>
      <c r="HL835" s="55"/>
      <c r="HM835" s="55"/>
      <c r="HN835" s="55"/>
      <c r="HO835" s="55"/>
      <c r="HP835" s="55"/>
      <c r="HQ835" s="55"/>
      <c r="HR835" s="55"/>
      <c r="HS835" s="55"/>
      <c r="HT835" s="55"/>
      <c r="HU835" s="55"/>
      <c r="HV835" s="55"/>
      <c r="HW835" s="55"/>
      <c r="HX835" s="55"/>
      <c r="HY835" s="55"/>
      <c r="HZ835" s="55"/>
      <c r="IA835" s="55"/>
      <c r="IB835" s="55"/>
      <c r="IC835" s="55"/>
      <c r="ID835" s="55"/>
      <c r="IE835" s="55"/>
      <c r="IF835" s="55"/>
      <c r="IG835" s="55"/>
      <c r="IH835" s="55"/>
      <c r="II835" s="55"/>
      <c r="IJ835" s="55"/>
      <c r="IK835" s="55"/>
      <c r="IL835" s="55"/>
      <c r="IM835" s="55"/>
      <c r="IN835" s="55"/>
      <c r="IO835" s="55"/>
      <c r="IP835" s="55"/>
      <c r="IQ835" s="55"/>
      <c r="IR835" s="55"/>
      <c r="IS835" s="55"/>
      <c r="IT835" s="55"/>
      <c r="IU835" s="55"/>
      <c r="IV835" s="55"/>
      <c r="IW835" s="55"/>
    </row>
    <row r="836" spans="1:257" ht="13.5" customHeight="1">
      <c r="A836" s="54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D836" s="55"/>
      <c r="EE836" s="55"/>
      <c r="EF836" s="55"/>
      <c r="EG836" s="55"/>
      <c r="EH836" s="55"/>
      <c r="EI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55"/>
      <c r="FL836" s="55"/>
      <c r="FM836" s="55"/>
      <c r="FN836" s="55"/>
      <c r="FO836" s="55"/>
      <c r="FP836" s="55"/>
      <c r="FQ836" s="55"/>
      <c r="FR836" s="55"/>
      <c r="FS836" s="55"/>
      <c r="FT836" s="55"/>
      <c r="FU836" s="55"/>
      <c r="FV836" s="55"/>
      <c r="FW836" s="55"/>
      <c r="FX836" s="55"/>
      <c r="FY836" s="55"/>
      <c r="FZ836" s="55"/>
      <c r="GA836" s="55"/>
      <c r="GB836" s="55"/>
      <c r="GC836" s="55"/>
      <c r="GD836" s="55"/>
      <c r="GE836" s="55"/>
      <c r="GF836" s="55"/>
      <c r="GG836" s="55"/>
      <c r="GH836" s="55"/>
      <c r="GI836" s="55"/>
      <c r="GJ836" s="55"/>
      <c r="GK836" s="55"/>
      <c r="GL836" s="55"/>
      <c r="GM836" s="55"/>
      <c r="GN836" s="55"/>
      <c r="GO836" s="55"/>
      <c r="GP836" s="55"/>
      <c r="GQ836" s="55"/>
      <c r="GR836" s="55"/>
      <c r="GS836" s="55"/>
      <c r="GT836" s="55"/>
      <c r="GU836" s="55"/>
      <c r="GV836" s="55"/>
      <c r="GW836" s="55"/>
      <c r="GX836" s="55"/>
      <c r="GY836" s="55"/>
      <c r="GZ836" s="55"/>
      <c r="HA836" s="55"/>
      <c r="HB836" s="55"/>
      <c r="HC836" s="55"/>
      <c r="HD836" s="55"/>
      <c r="HE836" s="55"/>
      <c r="HF836" s="55"/>
      <c r="HG836" s="55"/>
      <c r="HH836" s="55"/>
      <c r="HI836" s="55"/>
      <c r="HJ836" s="55"/>
      <c r="HK836" s="55"/>
      <c r="HL836" s="55"/>
      <c r="HM836" s="55"/>
      <c r="HN836" s="55"/>
      <c r="HO836" s="55"/>
      <c r="HP836" s="55"/>
      <c r="HQ836" s="55"/>
      <c r="HR836" s="55"/>
      <c r="HS836" s="55"/>
      <c r="HT836" s="55"/>
      <c r="HU836" s="55"/>
      <c r="HV836" s="55"/>
      <c r="HW836" s="55"/>
      <c r="HX836" s="55"/>
      <c r="HY836" s="55"/>
      <c r="HZ836" s="55"/>
      <c r="IA836" s="55"/>
      <c r="IB836" s="55"/>
      <c r="IC836" s="55"/>
      <c r="ID836" s="55"/>
      <c r="IE836" s="55"/>
      <c r="IF836" s="55"/>
      <c r="IG836" s="55"/>
      <c r="IH836" s="55"/>
      <c r="II836" s="55"/>
      <c r="IJ836" s="55"/>
      <c r="IK836" s="55"/>
      <c r="IL836" s="55"/>
      <c r="IM836" s="55"/>
      <c r="IN836" s="55"/>
      <c r="IO836" s="55"/>
      <c r="IP836" s="55"/>
      <c r="IQ836" s="55"/>
      <c r="IR836" s="55"/>
      <c r="IS836" s="55"/>
      <c r="IT836" s="55"/>
      <c r="IU836" s="55"/>
      <c r="IV836" s="55"/>
      <c r="IW836" s="55"/>
    </row>
    <row r="837" spans="1:257" ht="13.5" customHeight="1">
      <c r="A837" s="54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D837" s="55"/>
      <c r="EE837" s="55"/>
      <c r="EF837" s="55"/>
      <c r="EG837" s="55"/>
      <c r="EH837" s="55"/>
      <c r="EI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55"/>
      <c r="FL837" s="55"/>
      <c r="FM837" s="55"/>
      <c r="FN837" s="55"/>
      <c r="FO837" s="55"/>
      <c r="FP837" s="55"/>
      <c r="FQ837" s="55"/>
      <c r="FR837" s="55"/>
      <c r="FS837" s="55"/>
      <c r="FT837" s="55"/>
      <c r="FU837" s="55"/>
      <c r="FV837" s="55"/>
      <c r="FW837" s="55"/>
      <c r="FX837" s="55"/>
      <c r="FY837" s="55"/>
      <c r="FZ837" s="55"/>
      <c r="GA837" s="55"/>
      <c r="GB837" s="55"/>
      <c r="GC837" s="55"/>
      <c r="GD837" s="55"/>
      <c r="GE837" s="55"/>
      <c r="GF837" s="55"/>
      <c r="GG837" s="55"/>
      <c r="GH837" s="55"/>
      <c r="GI837" s="55"/>
      <c r="GJ837" s="55"/>
      <c r="GK837" s="55"/>
      <c r="GL837" s="55"/>
      <c r="GM837" s="55"/>
      <c r="GN837" s="55"/>
      <c r="GO837" s="55"/>
      <c r="GP837" s="55"/>
      <c r="GQ837" s="55"/>
      <c r="GR837" s="55"/>
      <c r="GS837" s="55"/>
      <c r="GT837" s="55"/>
      <c r="GU837" s="55"/>
      <c r="GV837" s="55"/>
      <c r="GW837" s="55"/>
      <c r="GX837" s="55"/>
      <c r="GY837" s="55"/>
      <c r="GZ837" s="55"/>
      <c r="HA837" s="55"/>
      <c r="HB837" s="55"/>
      <c r="HC837" s="55"/>
      <c r="HD837" s="55"/>
      <c r="HE837" s="55"/>
      <c r="HF837" s="55"/>
      <c r="HG837" s="55"/>
      <c r="HH837" s="55"/>
      <c r="HI837" s="55"/>
      <c r="HJ837" s="55"/>
      <c r="HK837" s="55"/>
      <c r="HL837" s="55"/>
      <c r="HM837" s="55"/>
      <c r="HN837" s="55"/>
      <c r="HO837" s="55"/>
      <c r="HP837" s="55"/>
      <c r="HQ837" s="55"/>
      <c r="HR837" s="55"/>
      <c r="HS837" s="55"/>
      <c r="HT837" s="55"/>
      <c r="HU837" s="55"/>
      <c r="HV837" s="55"/>
      <c r="HW837" s="55"/>
      <c r="HX837" s="55"/>
      <c r="HY837" s="55"/>
      <c r="HZ837" s="55"/>
      <c r="IA837" s="55"/>
      <c r="IB837" s="55"/>
      <c r="IC837" s="55"/>
      <c r="ID837" s="55"/>
      <c r="IE837" s="55"/>
      <c r="IF837" s="55"/>
      <c r="IG837" s="55"/>
      <c r="IH837" s="55"/>
      <c r="II837" s="55"/>
      <c r="IJ837" s="55"/>
      <c r="IK837" s="55"/>
      <c r="IL837" s="55"/>
      <c r="IM837" s="55"/>
      <c r="IN837" s="55"/>
      <c r="IO837" s="55"/>
      <c r="IP837" s="55"/>
      <c r="IQ837" s="55"/>
      <c r="IR837" s="55"/>
      <c r="IS837" s="55"/>
      <c r="IT837" s="55"/>
      <c r="IU837" s="55"/>
      <c r="IV837" s="55"/>
      <c r="IW837" s="55"/>
    </row>
    <row r="838" spans="1:257" ht="13.5" customHeight="1">
      <c r="A838" s="54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D838" s="55"/>
      <c r="EE838" s="55"/>
      <c r="EF838" s="55"/>
      <c r="EG838" s="55"/>
      <c r="EH838" s="55"/>
      <c r="EI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55"/>
      <c r="FL838" s="55"/>
      <c r="FM838" s="55"/>
      <c r="FN838" s="55"/>
      <c r="FO838" s="55"/>
      <c r="FP838" s="55"/>
      <c r="FQ838" s="55"/>
      <c r="FR838" s="55"/>
      <c r="FS838" s="55"/>
      <c r="FT838" s="55"/>
      <c r="FU838" s="55"/>
      <c r="FV838" s="55"/>
      <c r="FW838" s="55"/>
      <c r="FX838" s="55"/>
      <c r="FY838" s="55"/>
      <c r="FZ838" s="55"/>
      <c r="GA838" s="55"/>
      <c r="GB838" s="55"/>
      <c r="GC838" s="55"/>
      <c r="GD838" s="55"/>
      <c r="GE838" s="55"/>
      <c r="GF838" s="55"/>
      <c r="GG838" s="55"/>
      <c r="GH838" s="55"/>
      <c r="GI838" s="55"/>
      <c r="GJ838" s="55"/>
      <c r="GK838" s="55"/>
      <c r="GL838" s="55"/>
      <c r="GM838" s="55"/>
      <c r="GN838" s="55"/>
      <c r="GO838" s="55"/>
      <c r="GP838" s="55"/>
      <c r="GQ838" s="55"/>
      <c r="GR838" s="55"/>
      <c r="GS838" s="55"/>
      <c r="GT838" s="55"/>
      <c r="GU838" s="55"/>
      <c r="GV838" s="55"/>
      <c r="GW838" s="55"/>
      <c r="GX838" s="55"/>
      <c r="GY838" s="55"/>
      <c r="GZ838" s="55"/>
      <c r="HA838" s="55"/>
      <c r="HB838" s="55"/>
      <c r="HC838" s="55"/>
      <c r="HD838" s="55"/>
      <c r="HE838" s="55"/>
      <c r="HF838" s="55"/>
      <c r="HG838" s="55"/>
      <c r="HH838" s="55"/>
      <c r="HI838" s="55"/>
      <c r="HJ838" s="55"/>
      <c r="HK838" s="55"/>
      <c r="HL838" s="55"/>
      <c r="HM838" s="55"/>
      <c r="HN838" s="55"/>
      <c r="HO838" s="55"/>
      <c r="HP838" s="55"/>
      <c r="HQ838" s="55"/>
      <c r="HR838" s="55"/>
      <c r="HS838" s="55"/>
      <c r="HT838" s="55"/>
      <c r="HU838" s="55"/>
      <c r="HV838" s="55"/>
      <c r="HW838" s="55"/>
      <c r="HX838" s="55"/>
      <c r="HY838" s="55"/>
      <c r="HZ838" s="55"/>
      <c r="IA838" s="55"/>
      <c r="IB838" s="55"/>
      <c r="IC838" s="55"/>
      <c r="ID838" s="55"/>
      <c r="IE838" s="55"/>
      <c r="IF838" s="55"/>
      <c r="IG838" s="55"/>
      <c r="IH838" s="55"/>
      <c r="II838" s="55"/>
      <c r="IJ838" s="55"/>
      <c r="IK838" s="55"/>
      <c r="IL838" s="55"/>
      <c r="IM838" s="55"/>
      <c r="IN838" s="55"/>
      <c r="IO838" s="55"/>
      <c r="IP838" s="55"/>
      <c r="IQ838" s="55"/>
      <c r="IR838" s="55"/>
      <c r="IS838" s="55"/>
      <c r="IT838" s="55"/>
      <c r="IU838" s="55"/>
      <c r="IV838" s="55"/>
      <c r="IW838" s="55"/>
    </row>
    <row r="839" spans="1:257" ht="13.5" customHeight="1">
      <c r="A839" s="54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D839" s="55"/>
      <c r="EE839" s="55"/>
      <c r="EF839" s="55"/>
      <c r="EG839" s="55"/>
      <c r="EH839" s="55"/>
      <c r="EI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55"/>
      <c r="FL839" s="55"/>
      <c r="FM839" s="55"/>
      <c r="FN839" s="55"/>
      <c r="FO839" s="55"/>
      <c r="FP839" s="55"/>
      <c r="FQ839" s="55"/>
      <c r="FR839" s="55"/>
      <c r="FS839" s="55"/>
      <c r="FT839" s="55"/>
      <c r="FU839" s="55"/>
      <c r="FV839" s="55"/>
      <c r="FW839" s="55"/>
      <c r="FX839" s="55"/>
      <c r="FY839" s="55"/>
      <c r="FZ839" s="55"/>
      <c r="GA839" s="55"/>
      <c r="GB839" s="55"/>
      <c r="GC839" s="55"/>
      <c r="GD839" s="55"/>
      <c r="GE839" s="55"/>
      <c r="GF839" s="55"/>
      <c r="GG839" s="55"/>
      <c r="GH839" s="55"/>
      <c r="GI839" s="55"/>
      <c r="GJ839" s="55"/>
      <c r="GK839" s="55"/>
      <c r="GL839" s="55"/>
      <c r="GM839" s="55"/>
      <c r="GN839" s="55"/>
      <c r="GO839" s="55"/>
      <c r="GP839" s="55"/>
      <c r="GQ839" s="55"/>
      <c r="GR839" s="55"/>
      <c r="GS839" s="55"/>
      <c r="GT839" s="55"/>
      <c r="GU839" s="55"/>
      <c r="GV839" s="55"/>
      <c r="GW839" s="55"/>
      <c r="GX839" s="55"/>
      <c r="GY839" s="55"/>
      <c r="GZ839" s="55"/>
      <c r="HA839" s="55"/>
      <c r="HB839" s="55"/>
      <c r="HC839" s="55"/>
      <c r="HD839" s="55"/>
      <c r="HE839" s="55"/>
      <c r="HF839" s="55"/>
      <c r="HG839" s="55"/>
      <c r="HH839" s="55"/>
      <c r="HI839" s="55"/>
      <c r="HJ839" s="55"/>
      <c r="HK839" s="55"/>
      <c r="HL839" s="55"/>
      <c r="HM839" s="55"/>
      <c r="HN839" s="55"/>
      <c r="HO839" s="55"/>
      <c r="HP839" s="55"/>
      <c r="HQ839" s="55"/>
      <c r="HR839" s="55"/>
      <c r="HS839" s="55"/>
      <c r="HT839" s="55"/>
      <c r="HU839" s="55"/>
      <c r="HV839" s="55"/>
      <c r="HW839" s="55"/>
      <c r="HX839" s="55"/>
      <c r="HY839" s="55"/>
      <c r="HZ839" s="55"/>
      <c r="IA839" s="55"/>
      <c r="IB839" s="55"/>
      <c r="IC839" s="55"/>
      <c r="ID839" s="55"/>
      <c r="IE839" s="55"/>
      <c r="IF839" s="55"/>
      <c r="IG839" s="55"/>
      <c r="IH839" s="55"/>
      <c r="II839" s="55"/>
      <c r="IJ839" s="55"/>
      <c r="IK839" s="55"/>
      <c r="IL839" s="55"/>
      <c r="IM839" s="55"/>
      <c r="IN839" s="55"/>
      <c r="IO839" s="55"/>
      <c r="IP839" s="55"/>
      <c r="IQ839" s="55"/>
      <c r="IR839" s="55"/>
      <c r="IS839" s="55"/>
      <c r="IT839" s="55"/>
      <c r="IU839" s="55"/>
      <c r="IV839" s="55"/>
      <c r="IW839" s="55"/>
    </row>
    <row r="840" spans="1:257" ht="13.5" customHeight="1">
      <c r="A840" s="54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D840" s="55"/>
      <c r="EE840" s="55"/>
      <c r="EF840" s="55"/>
      <c r="EG840" s="55"/>
      <c r="EH840" s="55"/>
      <c r="EI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55"/>
      <c r="FL840" s="55"/>
      <c r="FM840" s="55"/>
      <c r="FN840" s="55"/>
      <c r="FO840" s="55"/>
      <c r="FP840" s="55"/>
      <c r="FQ840" s="55"/>
      <c r="FR840" s="55"/>
      <c r="FS840" s="55"/>
      <c r="FT840" s="55"/>
      <c r="FU840" s="55"/>
      <c r="FV840" s="55"/>
      <c r="FW840" s="55"/>
      <c r="FX840" s="55"/>
      <c r="FY840" s="55"/>
      <c r="FZ840" s="55"/>
      <c r="GA840" s="55"/>
      <c r="GB840" s="55"/>
      <c r="GC840" s="55"/>
      <c r="GD840" s="55"/>
      <c r="GE840" s="55"/>
      <c r="GF840" s="55"/>
      <c r="GG840" s="55"/>
      <c r="GH840" s="55"/>
      <c r="GI840" s="55"/>
      <c r="GJ840" s="55"/>
      <c r="GK840" s="55"/>
      <c r="GL840" s="55"/>
      <c r="GM840" s="55"/>
      <c r="GN840" s="55"/>
      <c r="GO840" s="55"/>
      <c r="GP840" s="55"/>
      <c r="GQ840" s="55"/>
      <c r="GR840" s="55"/>
      <c r="GS840" s="55"/>
      <c r="GT840" s="55"/>
      <c r="GU840" s="55"/>
      <c r="GV840" s="55"/>
      <c r="GW840" s="55"/>
      <c r="GX840" s="55"/>
      <c r="GY840" s="55"/>
      <c r="GZ840" s="55"/>
      <c r="HA840" s="55"/>
      <c r="HB840" s="55"/>
      <c r="HC840" s="55"/>
      <c r="HD840" s="55"/>
      <c r="HE840" s="55"/>
      <c r="HF840" s="55"/>
      <c r="HG840" s="55"/>
      <c r="HH840" s="55"/>
      <c r="HI840" s="55"/>
      <c r="HJ840" s="55"/>
      <c r="HK840" s="55"/>
      <c r="HL840" s="55"/>
      <c r="HM840" s="55"/>
      <c r="HN840" s="55"/>
      <c r="HO840" s="55"/>
      <c r="HP840" s="55"/>
      <c r="HQ840" s="55"/>
      <c r="HR840" s="55"/>
      <c r="HS840" s="55"/>
      <c r="HT840" s="55"/>
      <c r="HU840" s="55"/>
      <c r="HV840" s="55"/>
      <c r="HW840" s="55"/>
      <c r="HX840" s="55"/>
      <c r="HY840" s="55"/>
      <c r="HZ840" s="55"/>
      <c r="IA840" s="55"/>
      <c r="IB840" s="55"/>
      <c r="IC840" s="55"/>
      <c r="ID840" s="55"/>
      <c r="IE840" s="55"/>
      <c r="IF840" s="55"/>
      <c r="IG840" s="55"/>
      <c r="IH840" s="55"/>
      <c r="II840" s="55"/>
      <c r="IJ840" s="55"/>
      <c r="IK840" s="55"/>
      <c r="IL840" s="55"/>
      <c r="IM840" s="55"/>
      <c r="IN840" s="55"/>
      <c r="IO840" s="55"/>
      <c r="IP840" s="55"/>
      <c r="IQ840" s="55"/>
      <c r="IR840" s="55"/>
      <c r="IS840" s="55"/>
      <c r="IT840" s="55"/>
      <c r="IU840" s="55"/>
      <c r="IV840" s="55"/>
      <c r="IW840" s="55"/>
    </row>
    <row r="841" spans="1:257" ht="13.5" customHeight="1">
      <c r="A841" s="54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D841" s="55"/>
      <c r="EE841" s="55"/>
      <c r="EF841" s="55"/>
      <c r="EG841" s="55"/>
      <c r="EH841" s="55"/>
      <c r="EI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55"/>
      <c r="FL841" s="55"/>
      <c r="FM841" s="55"/>
      <c r="FN841" s="55"/>
      <c r="FO841" s="55"/>
      <c r="FP841" s="55"/>
      <c r="FQ841" s="55"/>
      <c r="FR841" s="55"/>
      <c r="FS841" s="55"/>
      <c r="FT841" s="55"/>
      <c r="FU841" s="55"/>
      <c r="FV841" s="55"/>
      <c r="FW841" s="55"/>
      <c r="FX841" s="55"/>
      <c r="FY841" s="55"/>
      <c r="FZ841" s="55"/>
      <c r="GA841" s="55"/>
      <c r="GB841" s="55"/>
      <c r="GC841" s="55"/>
      <c r="GD841" s="55"/>
      <c r="GE841" s="55"/>
      <c r="GF841" s="55"/>
      <c r="GG841" s="55"/>
      <c r="GH841" s="55"/>
      <c r="GI841" s="55"/>
      <c r="GJ841" s="55"/>
      <c r="GK841" s="55"/>
      <c r="GL841" s="55"/>
      <c r="GM841" s="55"/>
      <c r="GN841" s="55"/>
      <c r="GO841" s="55"/>
      <c r="GP841" s="55"/>
      <c r="GQ841" s="55"/>
      <c r="GR841" s="55"/>
      <c r="GS841" s="55"/>
      <c r="GT841" s="55"/>
      <c r="GU841" s="55"/>
      <c r="GV841" s="55"/>
      <c r="GW841" s="55"/>
      <c r="GX841" s="55"/>
      <c r="GY841" s="55"/>
      <c r="GZ841" s="55"/>
      <c r="HA841" s="55"/>
      <c r="HB841" s="55"/>
      <c r="HC841" s="55"/>
      <c r="HD841" s="55"/>
      <c r="HE841" s="55"/>
      <c r="HF841" s="55"/>
      <c r="HG841" s="55"/>
      <c r="HH841" s="55"/>
      <c r="HI841" s="55"/>
      <c r="HJ841" s="55"/>
      <c r="HK841" s="55"/>
      <c r="HL841" s="55"/>
      <c r="HM841" s="55"/>
      <c r="HN841" s="55"/>
      <c r="HO841" s="55"/>
      <c r="HP841" s="55"/>
      <c r="HQ841" s="55"/>
      <c r="HR841" s="55"/>
      <c r="HS841" s="55"/>
      <c r="HT841" s="55"/>
      <c r="HU841" s="55"/>
      <c r="HV841" s="55"/>
      <c r="HW841" s="55"/>
      <c r="HX841" s="55"/>
      <c r="HY841" s="55"/>
      <c r="HZ841" s="55"/>
      <c r="IA841" s="55"/>
      <c r="IB841" s="55"/>
      <c r="IC841" s="55"/>
      <c r="ID841" s="55"/>
      <c r="IE841" s="55"/>
      <c r="IF841" s="55"/>
      <c r="IG841" s="55"/>
      <c r="IH841" s="55"/>
      <c r="II841" s="55"/>
      <c r="IJ841" s="55"/>
      <c r="IK841" s="55"/>
      <c r="IL841" s="55"/>
      <c r="IM841" s="55"/>
      <c r="IN841" s="55"/>
      <c r="IO841" s="55"/>
      <c r="IP841" s="55"/>
      <c r="IQ841" s="55"/>
      <c r="IR841" s="55"/>
      <c r="IS841" s="55"/>
      <c r="IT841" s="55"/>
      <c r="IU841" s="55"/>
      <c r="IV841" s="55"/>
      <c r="IW841" s="55"/>
    </row>
    <row r="842" spans="1:257" ht="13.5" customHeight="1">
      <c r="A842" s="54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  <c r="IW842" s="55"/>
    </row>
    <row r="843" spans="1:257" ht="13.5" customHeight="1">
      <c r="A843" s="54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  <c r="IU843" s="55"/>
      <c r="IV843" s="55"/>
      <c r="IW843" s="55"/>
    </row>
    <row r="844" spans="1:257" ht="13.5" customHeight="1">
      <c r="A844" s="54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D844" s="55"/>
      <c r="EE844" s="55"/>
      <c r="EF844" s="55"/>
      <c r="EG844" s="55"/>
      <c r="EH844" s="55"/>
      <c r="EI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55"/>
      <c r="FL844" s="55"/>
      <c r="FM844" s="55"/>
      <c r="FN844" s="55"/>
      <c r="FO844" s="55"/>
      <c r="FP844" s="55"/>
      <c r="FQ844" s="55"/>
      <c r="FR844" s="55"/>
      <c r="FS844" s="55"/>
      <c r="FT844" s="55"/>
      <c r="FU844" s="55"/>
      <c r="FV844" s="55"/>
      <c r="FW844" s="55"/>
      <c r="FX844" s="55"/>
      <c r="FY844" s="55"/>
      <c r="FZ844" s="55"/>
      <c r="GA844" s="55"/>
      <c r="GB844" s="55"/>
      <c r="GC844" s="55"/>
      <c r="GD844" s="55"/>
      <c r="GE844" s="55"/>
      <c r="GF844" s="55"/>
      <c r="GG844" s="55"/>
      <c r="GH844" s="55"/>
      <c r="GI844" s="55"/>
      <c r="GJ844" s="55"/>
      <c r="GK844" s="55"/>
      <c r="GL844" s="55"/>
      <c r="GM844" s="55"/>
      <c r="GN844" s="55"/>
      <c r="GO844" s="55"/>
      <c r="GP844" s="55"/>
      <c r="GQ844" s="55"/>
      <c r="GR844" s="55"/>
      <c r="GS844" s="55"/>
      <c r="GT844" s="55"/>
      <c r="GU844" s="55"/>
      <c r="GV844" s="55"/>
      <c r="GW844" s="55"/>
      <c r="GX844" s="55"/>
      <c r="GY844" s="55"/>
      <c r="GZ844" s="55"/>
      <c r="HA844" s="55"/>
      <c r="HB844" s="55"/>
      <c r="HC844" s="55"/>
      <c r="HD844" s="55"/>
      <c r="HE844" s="55"/>
      <c r="HF844" s="55"/>
      <c r="HG844" s="55"/>
      <c r="HH844" s="55"/>
      <c r="HI844" s="55"/>
      <c r="HJ844" s="55"/>
      <c r="HK844" s="55"/>
      <c r="HL844" s="55"/>
      <c r="HM844" s="55"/>
      <c r="HN844" s="55"/>
      <c r="HO844" s="55"/>
      <c r="HP844" s="55"/>
      <c r="HQ844" s="55"/>
      <c r="HR844" s="55"/>
      <c r="HS844" s="55"/>
      <c r="HT844" s="55"/>
      <c r="HU844" s="55"/>
      <c r="HV844" s="55"/>
      <c r="HW844" s="55"/>
      <c r="HX844" s="55"/>
      <c r="HY844" s="55"/>
      <c r="HZ844" s="55"/>
      <c r="IA844" s="55"/>
      <c r="IB844" s="55"/>
      <c r="IC844" s="55"/>
      <c r="ID844" s="55"/>
      <c r="IE844" s="55"/>
      <c r="IF844" s="55"/>
      <c r="IG844" s="55"/>
      <c r="IH844" s="55"/>
      <c r="II844" s="55"/>
      <c r="IJ844" s="55"/>
      <c r="IK844" s="55"/>
      <c r="IL844" s="55"/>
      <c r="IM844" s="55"/>
      <c r="IN844" s="55"/>
      <c r="IO844" s="55"/>
      <c r="IP844" s="55"/>
      <c r="IQ844" s="55"/>
      <c r="IR844" s="55"/>
      <c r="IS844" s="55"/>
      <c r="IT844" s="55"/>
      <c r="IU844" s="55"/>
      <c r="IV844" s="55"/>
      <c r="IW844" s="55"/>
    </row>
    <row r="845" spans="1:257" ht="13.5" customHeight="1">
      <c r="A845" s="54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  <c r="IU845" s="55"/>
      <c r="IV845" s="55"/>
      <c r="IW845" s="55"/>
    </row>
    <row r="846" spans="1:257" ht="13.5" customHeight="1">
      <c r="A846" s="54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D846" s="55"/>
      <c r="EE846" s="55"/>
      <c r="EF846" s="55"/>
      <c r="EG846" s="55"/>
      <c r="EH846" s="55"/>
      <c r="EI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55"/>
      <c r="FL846" s="55"/>
      <c r="FM846" s="55"/>
      <c r="FN846" s="55"/>
      <c r="FO846" s="55"/>
      <c r="FP846" s="55"/>
      <c r="FQ846" s="55"/>
      <c r="FR846" s="55"/>
      <c r="FS846" s="55"/>
      <c r="FT846" s="55"/>
      <c r="FU846" s="55"/>
      <c r="FV846" s="55"/>
      <c r="FW846" s="55"/>
      <c r="FX846" s="55"/>
      <c r="FY846" s="55"/>
      <c r="FZ846" s="55"/>
      <c r="GA846" s="55"/>
      <c r="GB846" s="55"/>
      <c r="GC846" s="55"/>
      <c r="GD846" s="55"/>
      <c r="GE846" s="55"/>
      <c r="GF846" s="55"/>
      <c r="GG846" s="55"/>
      <c r="GH846" s="55"/>
      <c r="GI846" s="55"/>
      <c r="GJ846" s="55"/>
      <c r="GK846" s="55"/>
      <c r="GL846" s="55"/>
      <c r="GM846" s="55"/>
      <c r="GN846" s="55"/>
      <c r="GO846" s="55"/>
      <c r="GP846" s="55"/>
      <c r="GQ846" s="55"/>
      <c r="GR846" s="55"/>
      <c r="GS846" s="55"/>
      <c r="GT846" s="55"/>
      <c r="GU846" s="55"/>
      <c r="GV846" s="55"/>
      <c r="GW846" s="55"/>
      <c r="GX846" s="55"/>
      <c r="GY846" s="55"/>
      <c r="GZ846" s="55"/>
      <c r="HA846" s="55"/>
      <c r="HB846" s="55"/>
      <c r="HC846" s="55"/>
      <c r="HD846" s="55"/>
      <c r="HE846" s="55"/>
      <c r="HF846" s="55"/>
      <c r="HG846" s="55"/>
      <c r="HH846" s="55"/>
      <c r="HI846" s="55"/>
      <c r="HJ846" s="55"/>
      <c r="HK846" s="55"/>
      <c r="HL846" s="55"/>
      <c r="HM846" s="55"/>
      <c r="HN846" s="55"/>
      <c r="HO846" s="55"/>
      <c r="HP846" s="55"/>
      <c r="HQ846" s="55"/>
      <c r="HR846" s="55"/>
      <c r="HS846" s="55"/>
      <c r="HT846" s="55"/>
      <c r="HU846" s="55"/>
      <c r="HV846" s="55"/>
      <c r="HW846" s="55"/>
      <c r="HX846" s="55"/>
      <c r="HY846" s="55"/>
      <c r="HZ846" s="55"/>
      <c r="IA846" s="55"/>
      <c r="IB846" s="55"/>
      <c r="IC846" s="55"/>
      <c r="ID846" s="55"/>
      <c r="IE846" s="55"/>
      <c r="IF846" s="55"/>
      <c r="IG846" s="55"/>
      <c r="IH846" s="55"/>
      <c r="II846" s="55"/>
      <c r="IJ846" s="55"/>
      <c r="IK846" s="55"/>
      <c r="IL846" s="55"/>
      <c r="IM846" s="55"/>
      <c r="IN846" s="55"/>
      <c r="IO846" s="55"/>
      <c r="IP846" s="55"/>
      <c r="IQ846" s="55"/>
      <c r="IR846" s="55"/>
      <c r="IS846" s="55"/>
      <c r="IT846" s="55"/>
      <c r="IU846" s="55"/>
      <c r="IV846" s="55"/>
      <c r="IW846" s="55"/>
    </row>
    <row r="847" spans="1:257" ht="13.5" customHeight="1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  <c r="IU847" s="55"/>
      <c r="IV847" s="55"/>
      <c r="IW847" s="55"/>
    </row>
    <row r="848" spans="1:257" ht="13.5" customHeight="1">
      <c r="A848" s="54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D848" s="55"/>
      <c r="EE848" s="55"/>
      <c r="EF848" s="55"/>
      <c r="EG848" s="55"/>
      <c r="EH848" s="55"/>
      <c r="EI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55"/>
      <c r="FL848" s="55"/>
      <c r="FM848" s="55"/>
      <c r="FN848" s="55"/>
      <c r="FO848" s="55"/>
      <c r="FP848" s="55"/>
      <c r="FQ848" s="55"/>
      <c r="FR848" s="55"/>
      <c r="FS848" s="55"/>
      <c r="FT848" s="55"/>
      <c r="FU848" s="55"/>
      <c r="FV848" s="55"/>
      <c r="FW848" s="55"/>
      <c r="FX848" s="55"/>
      <c r="FY848" s="55"/>
      <c r="FZ848" s="55"/>
      <c r="GA848" s="55"/>
      <c r="GB848" s="55"/>
      <c r="GC848" s="55"/>
      <c r="GD848" s="55"/>
      <c r="GE848" s="55"/>
      <c r="GF848" s="55"/>
      <c r="GG848" s="55"/>
      <c r="GH848" s="55"/>
      <c r="GI848" s="55"/>
      <c r="GJ848" s="55"/>
      <c r="GK848" s="55"/>
      <c r="GL848" s="55"/>
      <c r="GM848" s="55"/>
      <c r="GN848" s="55"/>
      <c r="GO848" s="55"/>
      <c r="GP848" s="55"/>
      <c r="GQ848" s="55"/>
      <c r="GR848" s="55"/>
      <c r="GS848" s="55"/>
      <c r="GT848" s="55"/>
      <c r="GU848" s="55"/>
      <c r="GV848" s="55"/>
      <c r="GW848" s="55"/>
      <c r="GX848" s="55"/>
      <c r="GY848" s="55"/>
      <c r="GZ848" s="55"/>
      <c r="HA848" s="55"/>
      <c r="HB848" s="55"/>
      <c r="HC848" s="55"/>
      <c r="HD848" s="55"/>
      <c r="HE848" s="55"/>
      <c r="HF848" s="55"/>
      <c r="HG848" s="55"/>
      <c r="HH848" s="55"/>
      <c r="HI848" s="55"/>
      <c r="HJ848" s="55"/>
      <c r="HK848" s="55"/>
      <c r="HL848" s="55"/>
      <c r="HM848" s="55"/>
      <c r="HN848" s="55"/>
      <c r="HO848" s="55"/>
      <c r="HP848" s="55"/>
      <c r="HQ848" s="55"/>
      <c r="HR848" s="55"/>
      <c r="HS848" s="55"/>
      <c r="HT848" s="55"/>
      <c r="HU848" s="55"/>
      <c r="HV848" s="55"/>
      <c r="HW848" s="55"/>
      <c r="HX848" s="55"/>
      <c r="HY848" s="55"/>
      <c r="HZ848" s="55"/>
      <c r="IA848" s="55"/>
      <c r="IB848" s="55"/>
      <c r="IC848" s="55"/>
      <c r="ID848" s="55"/>
      <c r="IE848" s="55"/>
      <c r="IF848" s="55"/>
      <c r="IG848" s="55"/>
      <c r="IH848" s="55"/>
      <c r="II848" s="55"/>
      <c r="IJ848" s="55"/>
      <c r="IK848" s="55"/>
      <c r="IL848" s="55"/>
      <c r="IM848" s="55"/>
      <c r="IN848" s="55"/>
      <c r="IO848" s="55"/>
      <c r="IP848" s="55"/>
      <c r="IQ848" s="55"/>
      <c r="IR848" s="55"/>
      <c r="IS848" s="55"/>
      <c r="IT848" s="55"/>
      <c r="IU848" s="55"/>
      <c r="IV848" s="55"/>
      <c r="IW848" s="55"/>
    </row>
    <row r="849" spans="1:257" ht="13.5" customHeight="1">
      <c r="A849" s="54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  <c r="IW849" s="55"/>
    </row>
    <row r="850" spans="1:257" ht="13.5" customHeight="1">
      <c r="A850" s="54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  <c r="IU850" s="55"/>
      <c r="IV850" s="55"/>
      <c r="IW850" s="55"/>
    </row>
    <row r="851" spans="1:257" ht="13.5" customHeight="1">
      <c r="A851" s="54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  <c r="IU851" s="55"/>
      <c r="IV851" s="55"/>
      <c r="IW851" s="55"/>
    </row>
    <row r="852" spans="1:257" ht="13.5" customHeight="1">
      <c r="A852" s="54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D852" s="55"/>
      <c r="EE852" s="55"/>
      <c r="EF852" s="55"/>
      <c r="EG852" s="55"/>
      <c r="EH852" s="55"/>
      <c r="EI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55"/>
      <c r="FL852" s="55"/>
      <c r="FM852" s="55"/>
      <c r="FN852" s="55"/>
      <c r="FO852" s="55"/>
      <c r="FP852" s="55"/>
      <c r="FQ852" s="55"/>
      <c r="FR852" s="55"/>
      <c r="FS852" s="55"/>
      <c r="FT852" s="55"/>
      <c r="FU852" s="55"/>
      <c r="FV852" s="55"/>
      <c r="FW852" s="55"/>
      <c r="FX852" s="55"/>
      <c r="FY852" s="55"/>
      <c r="FZ852" s="55"/>
      <c r="GA852" s="55"/>
      <c r="GB852" s="55"/>
      <c r="GC852" s="55"/>
      <c r="GD852" s="55"/>
      <c r="GE852" s="55"/>
      <c r="GF852" s="55"/>
      <c r="GG852" s="55"/>
      <c r="GH852" s="55"/>
      <c r="GI852" s="55"/>
      <c r="GJ852" s="55"/>
      <c r="GK852" s="55"/>
      <c r="GL852" s="55"/>
      <c r="GM852" s="55"/>
      <c r="GN852" s="55"/>
      <c r="GO852" s="55"/>
      <c r="GP852" s="55"/>
      <c r="GQ852" s="55"/>
      <c r="GR852" s="55"/>
      <c r="GS852" s="55"/>
      <c r="GT852" s="55"/>
      <c r="GU852" s="55"/>
      <c r="GV852" s="55"/>
      <c r="GW852" s="55"/>
      <c r="GX852" s="55"/>
      <c r="GY852" s="55"/>
      <c r="GZ852" s="55"/>
      <c r="HA852" s="55"/>
      <c r="HB852" s="55"/>
      <c r="HC852" s="55"/>
      <c r="HD852" s="55"/>
      <c r="HE852" s="55"/>
      <c r="HF852" s="55"/>
      <c r="HG852" s="55"/>
      <c r="HH852" s="55"/>
      <c r="HI852" s="55"/>
      <c r="HJ852" s="55"/>
      <c r="HK852" s="55"/>
      <c r="HL852" s="55"/>
      <c r="HM852" s="55"/>
      <c r="HN852" s="55"/>
      <c r="HO852" s="55"/>
      <c r="HP852" s="55"/>
      <c r="HQ852" s="55"/>
      <c r="HR852" s="55"/>
      <c r="HS852" s="55"/>
      <c r="HT852" s="55"/>
      <c r="HU852" s="55"/>
      <c r="HV852" s="55"/>
      <c r="HW852" s="55"/>
      <c r="HX852" s="55"/>
      <c r="HY852" s="55"/>
      <c r="HZ852" s="55"/>
      <c r="IA852" s="55"/>
      <c r="IB852" s="55"/>
      <c r="IC852" s="55"/>
      <c r="ID852" s="55"/>
      <c r="IE852" s="55"/>
      <c r="IF852" s="55"/>
      <c r="IG852" s="55"/>
      <c r="IH852" s="55"/>
      <c r="II852" s="55"/>
      <c r="IJ852" s="55"/>
      <c r="IK852" s="55"/>
      <c r="IL852" s="55"/>
      <c r="IM852" s="55"/>
      <c r="IN852" s="55"/>
      <c r="IO852" s="55"/>
      <c r="IP852" s="55"/>
      <c r="IQ852" s="55"/>
      <c r="IR852" s="55"/>
      <c r="IS852" s="55"/>
      <c r="IT852" s="55"/>
      <c r="IU852" s="55"/>
      <c r="IV852" s="55"/>
      <c r="IW852" s="55"/>
    </row>
    <row r="853" spans="1:257" ht="13.5" customHeight="1">
      <c r="A853" s="54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  <c r="IU853" s="55"/>
      <c r="IV853" s="55"/>
      <c r="IW853" s="55"/>
    </row>
    <row r="854" spans="1:257" ht="13.5" customHeight="1">
      <c r="A854" s="54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  <c r="IU854" s="55"/>
      <c r="IV854" s="55"/>
      <c r="IW854" s="55"/>
    </row>
    <row r="855" spans="1:257" ht="13.5" customHeight="1">
      <c r="A855" s="54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D855" s="55"/>
      <c r="EE855" s="55"/>
      <c r="EF855" s="55"/>
      <c r="EG855" s="55"/>
      <c r="EH855" s="55"/>
      <c r="EI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55"/>
      <c r="FL855" s="55"/>
      <c r="FM855" s="55"/>
      <c r="FN855" s="55"/>
      <c r="FO855" s="55"/>
      <c r="FP855" s="55"/>
      <c r="FQ855" s="55"/>
      <c r="FR855" s="55"/>
      <c r="FS855" s="55"/>
      <c r="FT855" s="55"/>
      <c r="FU855" s="55"/>
      <c r="FV855" s="55"/>
      <c r="FW855" s="55"/>
      <c r="FX855" s="55"/>
      <c r="FY855" s="55"/>
      <c r="FZ855" s="55"/>
      <c r="GA855" s="55"/>
      <c r="GB855" s="55"/>
      <c r="GC855" s="55"/>
      <c r="GD855" s="55"/>
      <c r="GE855" s="55"/>
      <c r="GF855" s="55"/>
      <c r="GG855" s="55"/>
      <c r="GH855" s="55"/>
      <c r="GI855" s="55"/>
      <c r="GJ855" s="55"/>
      <c r="GK855" s="55"/>
      <c r="GL855" s="55"/>
      <c r="GM855" s="55"/>
      <c r="GN855" s="55"/>
      <c r="GO855" s="55"/>
      <c r="GP855" s="55"/>
      <c r="GQ855" s="55"/>
      <c r="GR855" s="55"/>
      <c r="GS855" s="55"/>
      <c r="GT855" s="55"/>
      <c r="GU855" s="55"/>
      <c r="GV855" s="55"/>
      <c r="GW855" s="55"/>
      <c r="GX855" s="55"/>
      <c r="GY855" s="55"/>
      <c r="GZ855" s="55"/>
      <c r="HA855" s="55"/>
      <c r="HB855" s="55"/>
      <c r="HC855" s="55"/>
      <c r="HD855" s="55"/>
      <c r="HE855" s="55"/>
      <c r="HF855" s="55"/>
      <c r="HG855" s="55"/>
      <c r="HH855" s="55"/>
      <c r="HI855" s="55"/>
      <c r="HJ855" s="55"/>
      <c r="HK855" s="55"/>
      <c r="HL855" s="55"/>
      <c r="HM855" s="55"/>
      <c r="HN855" s="55"/>
      <c r="HO855" s="55"/>
      <c r="HP855" s="55"/>
      <c r="HQ855" s="55"/>
      <c r="HR855" s="55"/>
      <c r="HS855" s="55"/>
      <c r="HT855" s="55"/>
      <c r="HU855" s="55"/>
      <c r="HV855" s="55"/>
      <c r="HW855" s="55"/>
      <c r="HX855" s="55"/>
      <c r="HY855" s="55"/>
      <c r="HZ855" s="55"/>
      <c r="IA855" s="55"/>
      <c r="IB855" s="55"/>
      <c r="IC855" s="55"/>
      <c r="ID855" s="55"/>
      <c r="IE855" s="55"/>
      <c r="IF855" s="55"/>
      <c r="IG855" s="55"/>
      <c r="IH855" s="55"/>
      <c r="II855" s="55"/>
      <c r="IJ855" s="55"/>
      <c r="IK855" s="55"/>
      <c r="IL855" s="55"/>
      <c r="IM855" s="55"/>
      <c r="IN855" s="55"/>
      <c r="IO855" s="55"/>
      <c r="IP855" s="55"/>
      <c r="IQ855" s="55"/>
      <c r="IR855" s="55"/>
      <c r="IS855" s="55"/>
      <c r="IT855" s="55"/>
      <c r="IU855" s="55"/>
      <c r="IV855" s="55"/>
      <c r="IW855" s="55"/>
    </row>
    <row r="856" spans="1:257" ht="13.5" customHeight="1">
      <c r="A856" s="54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D856" s="55"/>
      <c r="EE856" s="55"/>
      <c r="EF856" s="55"/>
      <c r="EG856" s="55"/>
      <c r="EH856" s="55"/>
      <c r="EI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55"/>
      <c r="FL856" s="55"/>
      <c r="FM856" s="55"/>
      <c r="FN856" s="55"/>
      <c r="FO856" s="55"/>
      <c r="FP856" s="55"/>
      <c r="FQ856" s="55"/>
      <c r="FR856" s="55"/>
      <c r="FS856" s="55"/>
      <c r="FT856" s="55"/>
      <c r="FU856" s="55"/>
      <c r="FV856" s="55"/>
      <c r="FW856" s="55"/>
      <c r="FX856" s="55"/>
      <c r="FY856" s="55"/>
      <c r="FZ856" s="55"/>
      <c r="GA856" s="55"/>
      <c r="GB856" s="55"/>
      <c r="GC856" s="55"/>
      <c r="GD856" s="55"/>
      <c r="GE856" s="55"/>
      <c r="GF856" s="55"/>
      <c r="GG856" s="55"/>
      <c r="GH856" s="55"/>
      <c r="GI856" s="55"/>
      <c r="GJ856" s="55"/>
      <c r="GK856" s="55"/>
      <c r="GL856" s="55"/>
      <c r="GM856" s="55"/>
      <c r="GN856" s="55"/>
      <c r="GO856" s="55"/>
      <c r="GP856" s="55"/>
      <c r="GQ856" s="55"/>
      <c r="GR856" s="55"/>
      <c r="GS856" s="55"/>
      <c r="GT856" s="55"/>
      <c r="GU856" s="55"/>
      <c r="GV856" s="55"/>
      <c r="GW856" s="55"/>
      <c r="GX856" s="55"/>
      <c r="GY856" s="55"/>
      <c r="GZ856" s="55"/>
      <c r="HA856" s="55"/>
      <c r="HB856" s="55"/>
      <c r="HC856" s="55"/>
      <c r="HD856" s="55"/>
      <c r="HE856" s="55"/>
      <c r="HF856" s="55"/>
      <c r="HG856" s="55"/>
      <c r="HH856" s="55"/>
      <c r="HI856" s="55"/>
      <c r="HJ856" s="55"/>
      <c r="HK856" s="55"/>
      <c r="HL856" s="55"/>
      <c r="HM856" s="55"/>
      <c r="HN856" s="55"/>
      <c r="HO856" s="55"/>
      <c r="HP856" s="55"/>
      <c r="HQ856" s="55"/>
      <c r="HR856" s="55"/>
      <c r="HS856" s="55"/>
      <c r="HT856" s="55"/>
      <c r="HU856" s="55"/>
      <c r="HV856" s="55"/>
      <c r="HW856" s="55"/>
      <c r="HX856" s="55"/>
      <c r="HY856" s="55"/>
      <c r="HZ856" s="55"/>
      <c r="IA856" s="55"/>
      <c r="IB856" s="55"/>
      <c r="IC856" s="55"/>
      <c r="ID856" s="55"/>
      <c r="IE856" s="55"/>
      <c r="IF856" s="55"/>
      <c r="IG856" s="55"/>
      <c r="IH856" s="55"/>
      <c r="II856" s="55"/>
      <c r="IJ856" s="55"/>
      <c r="IK856" s="55"/>
      <c r="IL856" s="55"/>
      <c r="IM856" s="55"/>
      <c r="IN856" s="55"/>
      <c r="IO856" s="55"/>
      <c r="IP856" s="55"/>
      <c r="IQ856" s="55"/>
      <c r="IR856" s="55"/>
      <c r="IS856" s="55"/>
      <c r="IT856" s="55"/>
      <c r="IU856" s="55"/>
      <c r="IV856" s="55"/>
      <c r="IW856" s="55"/>
    </row>
    <row r="857" spans="1:257" ht="13.5" customHeight="1">
      <c r="A857" s="54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  <c r="IU857" s="55"/>
      <c r="IV857" s="55"/>
      <c r="IW857" s="55"/>
    </row>
    <row r="858" spans="1:257" ht="13.5" customHeight="1">
      <c r="A858" s="54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  <c r="IU858" s="55"/>
      <c r="IV858" s="55"/>
      <c r="IW858" s="55"/>
    </row>
    <row r="859" spans="1:257" ht="13.5" customHeight="1">
      <c r="A859" s="54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D859" s="55"/>
      <c r="EE859" s="55"/>
      <c r="EF859" s="55"/>
      <c r="EG859" s="55"/>
      <c r="EH859" s="55"/>
      <c r="EI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55"/>
      <c r="FL859" s="55"/>
      <c r="FM859" s="55"/>
      <c r="FN859" s="55"/>
      <c r="FO859" s="55"/>
      <c r="FP859" s="55"/>
      <c r="FQ859" s="55"/>
      <c r="FR859" s="55"/>
      <c r="FS859" s="55"/>
      <c r="FT859" s="55"/>
      <c r="FU859" s="55"/>
      <c r="FV859" s="55"/>
      <c r="FW859" s="55"/>
      <c r="FX859" s="55"/>
      <c r="FY859" s="55"/>
      <c r="FZ859" s="55"/>
      <c r="GA859" s="55"/>
      <c r="GB859" s="55"/>
      <c r="GC859" s="55"/>
      <c r="GD859" s="55"/>
      <c r="GE859" s="55"/>
      <c r="GF859" s="55"/>
      <c r="GG859" s="55"/>
      <c r="GH859" s="55"/>
      <c r="GI859" s="55"/>
      <c r="GJ859" s="55"/>
      <c r="GK859" s="55"/>
      <c r="GL859" s="55"/>
      <c r="GM859" s="55"/>
      <c r="GN859" s="55"/>
      <c r="GO859" s="55"/>
      <c r="GP859" s="55"/>
      <c r="GQ859" s="55"/>
      <c r="GR859" s="55"/>
      <c r="GS859" s="55"/>
      <c r="GT859" s="55"/>
      <c r="GU859" s="55"/>
      <c r="GV859" s="55"/>
      <c r="GW859" s="55"/>
      <c r="GX859" s="55"/>
      <c r="GY859" s="55"/>
      <c r="GZ859" s="55"/>
      <c r="HA859" s="55"/>
      <c r="HB859" s="55"/>
      <c r="HC859" s="55"/>
      <c r="HD859" s="55"/>
      <c r="HE859" s="55"/>
      <c r="HF859" s="55"/>
      <c r="HG859" s="55"/>
      <c r="HH859" s="55"/>
      <c r="HI859" s="55"/>
      <c r="HJ859" s="55"/>
      <c r="HK859" s="55"/>
      <c r="HL859" s="55"/>
      <c r="HM859" s="55"/>
      <c r="HN859" s="55"/>
      <c r="HO859" s="55"/>
      <c r="HP859" s="55"/>
      <c r="HQ859" s="55"/>
      <c r="HR859" s="55"/>
      <c r="HS859" s="55"/>
      <c r="HT859" s="55"/>
      <c r="HU859" s="55"/>
      <c r="HV859" s="55"/>
      <c r="HW859" s="55"/>
      <c r="HX859" s="55"/>
      <c r="HY859" s="55"/>
      <c r="HZ859" s="55"/>
      <c r="IA859" s="55"/>
      <c r="IB859" s="55"/>
      <c r="IC859" s="55"/>
      <c r="ID859" s="55"/>
      <c r="IE859" s="55"/>
      <c r="IF859" s="55"/>
      <c r="IG859" s="55"/>
      <c r="IH859" s="55"/>
      <c r="II859" s="55"/>
      <c r="IJ859" s="55"/>
      <c r="IK859" s="55"/>
      <c r="IL859" s="55"/>
      <c r="IM859" s="55"/>
      <c r="IN859" s="55"/>
      <c r="IO859" s="55"/>
      <c r="IP859" s="55"/>
      <c r="IQ859" s="55"/>
      <c r="IR859" s="55"/>
      <c r="IS859" s="55"/>
      <c r="IT859" s="55"/>
      <c r="IU859" s="55"/>
      <c r="IV859" s="55"/>
      <c r="IW859" s="55"/>
    </row>
    <row r="860" spans="1:257" ht="13.5" customHeight="1">
      <c r="A860" s="54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  <c r="IU860" s="55"/>
      <c r="IV860" s="55"/>
      <c r="IW860" s="55"/>
    </row>
    <row r="861" spans="1:257" ht="13.5" customHeight="1">
      <c r="A861" s="54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  <c r="IU861" s="55"/>
      <c r="IV861" s="55"/>
      <c r="IW861" s="55"/>
    </row>
    <row r="862" spans="1:257" ht="13.5" customHeight="1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  <c r="IW862" s="55"/>
    </row>
    <row r="863" spans="1:257" ht="13.5" customHeight="1">
      <c r="A863" s="54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  <c r="IU863" s="55"/>
      <c r="IV863" s="55"/>
      <c r="IW863" s="55"/>
    </row>
    <row r="864" spans="1:257" ht="13.5" customHeight="1">
      <c r="A864" s="54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D864" s="55"/>
      <c r="EE864" s="55"/>
      <c r="EF864" s="55"/>
      <c r="EG864" s="55"/>
      <c r="EH864" s="55"/>
      <c r="EI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55"/>
      <c r="FL864" s="55"/>
      <c r="FM864" s="55"/>
      <c r="FN864" s="55"/>
      <c r="FO864" s="55"/>
      <c r="FP864" s="55"/>
      <c r="FQ864" s="55"/>
      <c r="FR864" s="55"/>
      <c r="FS864" s="55"/>
      <c r="FT864" s="55"/>
      <c r="FU864" s="55"/>
      <c r="FV864" s="55"/>
      <c r="FW864" s="55"/>
      <c r="FX864" s="55"/>
      <c r="FY864" s="55"/>
      <c r="FZ864" s="55"/>
      <c r="GA864" s="55"/>
      <c r="GB864" s="55"/>
      <c r="GC864" s="55"/>
      <c r="GD864" s="55"/>
      <c r="GE864" s="55"/>
      <c r="GF864" s="55"/>
      <c r="GG864" s="55"/>
      <c r="GH864" s="55"/>
      <c r="GI864" s="55"/>
      <c r="GJ864" s="55"/>
      <c r="GK864" s="55"/>
      <c r="GL864" s="55"/>
      <c r="GM864" s="55"/>
      <c r="GN864" s="55"/>
      <c r="GO864" s="55"/>
      <c r="GP864" s="55"/>
      <c r="GQ864" s="55"/>
      <c r="GR864" s="55"/>
      <c r="GS864" s="55"/>
      <c r="GT864" s="55"/>
      <c r="GU864" s="55"/>
      <c r="GV864" s="55"/>
      <c r="GW864" s="55"/>
      <c r="GX864" s="55"/>
      <c r="GY864" s="55"/>
      <c r="GZ864" s="55"/>
      <c r="HA864" s="55"/>
      <c r="HB864" s="55"/>
      <c r="HC864" s="55"/>
      <c r="HD864" s="55"/>
      <c r="HE864" s="55"/>
      <c r="HF864" s="55"/>
      <c r="HG864" s="55"/>
      <c r="HH864" s="55"/>
      <c r="HI864" s="55"/>
      <c r="HJ864" s="55"/>
      <c r="HK864" s="55"/>
      <c r="HL864" s="55"/>
      <c r="HM864" s="55"/>
      <c r="HN864" s="55"/>
      <c r="HO864" s="55"/>
      <c r="HP864" s="55"/>
      <c r="HQ864" s="55"/>
      <c r="HR864" s="55"/>
      <c r="HS864" s="55"/>
      <c r="HT864" s="55"/>
      <c r="HU864" s="55"/>
      <c r="HV864" s="55"/>
      <c r="HW864" s="55"/>
      <c r="HX864" s="55"/>
      <c r="HY864" s="55"/>
      <c r="HZ864" s="55"/>
      <c r="IA864" s="55"/>
      <c r="IB864" s="55"/>
      <c r="IC864" s="55"/>
      <c r="ID864" s="55"/>
      <c r="IE864" s="55"/>
      <c r="IF864" s="55"/>
      <c r="IG864" s="55"/>
      <c r="IH864" s="55"/>
      <c r="II864" s="55"/>
      <c r="IJ864" s="55"/>
      <c r="IK864" s="55"/>
      <c r="IL864" s="55"/>
      <c r="IM864" s="55"/>
      <c r="IN864" s="55"/>
      <c r="IO864" s="55"/>
      <c r="IP864" s="55"/>
      <c r="IQ864" s="55"/>
      <c r="IR864" s="55"/>
      <c r="IS864" s="55"/>
      <c r="IT864" s="55"/>
      <c r="IU864" s="55"/>
      <c r="IV864" s="55"/>
      <c r="IW864" s="55"/>
    </row>
    <row r="865" spans="1:257" ht="13.5" customHeight="1">
      <c r="A865" s="54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  <c r="IU865" s="55"/>
      <c r="IV865" s="55"/>
      <c r="IW865" s="55"/>
    </row>
    <row r="866" spans="1:257" ht="13.5" customHeight="1">
      <c r="A866" s="54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  <c r="IW866" s="55"/>
    </row>
    <row r="867" spans="1:257" ht="13.5" customHeight="1">
      <c r="A867" s="54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D867" s="55"/>
      <c r="EE867" s="55"/>
      <c r="EF867" s="55"/>
      <c r="EG867" s="55"/>
      <c r="EH867" s="55"/>
      <c r="EI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55"/>
      <c r="FL867" s="55"/>
      <c r="FM867" s="55"/>
      <c r="FN867" s="55"/>
      <c r="FO867" s="55"/>
      <c r="FP867" s="55"/>
      <c r="FQ867" s="55"/>
      <c r="FR867" s="55"/>
      <c r="FS867" s="55"/>
      <c r="FT867" s="55"/>
      <c r="FU867" s="55"/>
      <c r="FV867" s="55"/>
      <c r="FW867" s="55"/>
      <c r="FX867" s="55"/>
      <c r="FY867" s="55"/>
      <c r="FZ867" s="55"/>
      <c r="GA867" s="55"/>
      <c r="GB867" s="55"/>
      <c r="GC867" s="55"/>
      <c r="GD867" s="55"/>
      <c r="GE867" s="55"/>
      <c r="GF867" s="55"/>
      <c r="GG867" s="55"/>
      <c r="GH867" s="55"/>
      <c r="GI867" s="55"/>
      <c r="GJ867" s="55"/>
      <c r="GK867" s="55"/>
      <c r="GL867" s="55"/>
      <c r="GM867" s="55"/>
      <c r="GN867" s="55"/>
      <c r="GO867" s="55"/>
      <c r="GP867" s="55"/>
      <c r="GQ867" s="55"/>
      <c r="GR867" s="55"/>
      <c r="GS867" s="55"/>
      <c r="GT867" s="55"/>
      <c r="GU867" s="55"/>
      <c r="GV867" s="55"/>
      <c r="GW867" s="55"/>
      <c r="GX867" s="55"/>
      <c r="GY867" s="55"/>
      <c r="GZ867" s="55"/>
      <c r="HA867" s="55"/>
      <c r="HB867" s="55"/>
      <c r="HC867" s="55"/>
      <c r="HD867" s="55"/>
      <c r="HE867" s="55"/>
      <c r="HF867" s="55"/>
      <c r="HG867" s="55"/>
      <c r="HH867" s="55"/>
      <c r="HI867" s="55"/>
      <c r="HJ867" s="55"/>
      <c r="HK867" s="55"/>
      <c r="HL867" s="55"/>
      <c r="HM867" s="55"/>
      <c r="HN867" s="55"/>
      <c r="HO867" s="55"/>
      <c r="HP867" s="55"/>
      <c r="HQ867" s="55"/>
      <c r="HR867" s="55"/>
      <c r="HS867" s="55"/>
      <c r="HT867" s="55"/>
      <c r="HU867" s="55"/>
      <c r="HV867" s="55"/>
      <c r="HW867" s="55"/>
      <c r="HX867" s="55"/>
      <c r="HY867" s="55"/>
      <c r="HZ867" s="55"/>
      <c r="IA867" s="55"/>
      <c r="IB867" s="55"/>
      <c r="IC867" s="55"/>
      <c r="ID867" s="55"/>
      <c r="IE867" s="55"/>
      <c r="IF867" s="55"/>
      <c r="IG867" s="55"/>
      <c r="IH867" s="55"/>
      <c r="II867" s="55"/>
      <c r="IJ867" s="55"/>
      <c r="IK867" s="55"/>
      <c r="IL867" s="55"/>
      <c r="IM867" s="55"/>
      <c r="IN867" s="55"/>
      <c r="IO867" s="55"/>
      <c r="IP867" s="55"/>
      <c r="IQ867" s="55"/>
      <c r="IR867" s="55"/>
      <c r="IS867" s="55"/>
      <c r="IT867" s="55"/>
      <c r="IU867" s="55"/>
      <c r="IV867" s="55"/>
      <c r="IW867" s="55"/>
    </row>
    <row r="868" spans="1:257" ht="13.5" customHeight="1">
      <c r="A868" s="54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D868" s="55"/>
      <c r="EE868" s="55"/>
      <c r="EF868" s="55"/>
      <c r="EG868" s="55"/>
      <c r="EH868" s="55"/>
      <c r="EI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55"/>
      <c r="FL868" s="55"/>
      <c r="FM868" s="55"/>
      <c r="FN868" s="55"/>
      <c r="FO868" s="55"/>
      <c r="FP868" s="55"/>
      <c r="FQ868" s="55"/>
      <c r="FR868" s="55"/>
      <c r="FS868" s="55"/>
      <c r="FT868" s="55"/>
      <c r="FU868" s="55"/>
      <c r="FV868" s="55"/>
      <c r="FW868" s="55"/>
      <c r="FX868" s="55"/>
      <c r="FY868" s="55"/>
      <c r="FZ868" s="55"/>
      <c r="GA868" s="55"/>
      <c r="GB868" s="55"/>
      <c r="GC868" s="55"/>
      <c r="GD868" s="55"/>
      <c r="GE868" s="55"/>
      <c r="GF868" s="55"/>
      <c r="GG868" s="55"/>
      <c r="GH868" s="55"/>
      <c r="GI868" s="55"/>
      <c r="GJ868" s="55"/>
      <c r="GK868" s="55"/>
      <c r="GL868" s="55"/>
      <c r="GM868" s="55"/>
      <c r="GN868" s="55"/>
      <c r="GO868" s="55"/>
      <c r="GP868" s="55"/>
      <c r="GQ868" s="55"/>
      <c r="GR868" s="55"/>
      <c r="GS868" s="55"/>
      <c r="GT868" s="55"/>
      <c r="GU868" s="55"/>
      <c r="GV868" s="55"/>
      <c r="GW868" s="55"/>
      <c r="GX868" s="55"/>
      <c r="GY868" s="55"/>
      <c r="GZ868" s="55"/>
      <c r="HA868" s="55"/>
      <c r="HB868" s="55"/>
      <c r="HC868" s="55"/>
      <c r="HD868" s="55"/>
      <c r="HE868" s="55"/>
      <c r="HF868" s="55"/>
      <c r="HG868" s="55"/>
      <c r="HH868" s="55"/>
      <c r="HI868" s="55"/>
      <c r="HJ868" s="55"/>
      <c r="HK868" s="55"/>
      <c r="HL868" s="55"/>
      <c r="HM868" s="55"/>
      <c r="HN868" s="55"/>
      <c r="HO868" s="55"/>
      <c r="HP868" s="55"/>
      <c r="HQ868" s="55"/>
      <c r="HR868" s="55"/>
      <c r="HS868" s="55"/>
      <c r="HT868" s="55"/>
      <c r="HU868" s="55"/>
      <c r="HV868" s="55"/>
      <c r="HW868" s="55"/>
      <c r="HX868" s="55"/>
      <c r="HY868" s="55"/>
      <c r="HZ868" s="55"/>
      <c r="IA868" s="55"/>
      <c r="IB868" s="55"/>
      <c r="IC868" s="55"/>
      <c r="ID868" s="55"/>
      <c r="IE868" s="55"/>
      <c r="IF868" s="55"/>
      <c r="IG868" s="55"/>
      <c r="IH868" s="55"/>
      <c r="II868" s="55"/>
      <c r="IJ868" s="55"/>
      <c r="IK868" s="55"/>
      <c r="IL868" s="55"/>
      <c r="IM868" s="55"/>
      <c r="IN868" s="55"/>
      <c r="IO868" s="55"/>
      <c r="IP868" s="55"/>
      <c r="IQ868" s="55"/>
      <c r="IR868" s="55"/>
      <c r="IS868" s="55"/>
      <c r="IT868" s="55"/>
      <c r="IU868" s="55"/>
      <c r="IV868" s="55"/>
      <c r="IW868" s="55"/>
    </row>
    <row r="869" spans="1:257" ht="13.5" customHeight="1">
      <c r="A869" s="54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D869" s="55"/>
      <c r="EE869" s="55"/>
      <c r="EF869" s="55"/>
      <c r="EG869" s="55"/>
      <c r="EH869" s="55"/>
      <c r="EI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55"/>
      <c r="FL869" s="55"/>
      <c r="FM869" s="55"/>
      <c r="FN869" s="55"/>
      <c r="FO869" s="55"/>
      <c r="FP869" s="55"/>
      <c r="FQ869" s="55"/>
      <c r="FR869" s="55"/>
      <c r="FS869" s="55"/>
      <c r="FT869" s="55"/>
      <c r="FU869" s="55"/>
      <c r="FV869" s="55"/>
      <c r="FW869" s="55"/>
      <c r="FX869" s="55"/>
      <c r="FY869" s="55"/>
      <c r="FZ869" s="55"/>
      <c r="GA869" s="55"/>
      <c r="GB869" s="55"/>
      <c r="GC869" s="55"/>
      <c r="GD869" s="55"/>
      <c r="GE869" s="55"/>
      <c r="GF869" s="55"/>
      <c r="GG869" s="55"/>
      <c r="GH869" s="55"/>
      <c r="GI869" s="55"/>
      <c r="GJ869" s="55"/>
      <c r="GK869" s="55"/>
      <c r="GL869" s="55"/>
      <c r="GM869" s="55"/>
      <c r="GN869" s="55"/>
      <c r="GO869" s="55"/>
      <c r="GP869" s="55"/>
      <c r="GQ869" s="55"/>
      <c r="GR869" s="55"/>
      <c r="GS869" s="55"/>
      <c r="GT869" s="55"/>
      <c r="GU869" s="55"/>
      <c r="GV869" s="55"/>
      <c r="GW869" s="55"/>
      <c r="GX869" s="55"/>
      <c r="GY869" s="55"/>
      <c r="GZ869" s="55"/>
      <c r="HA869" s="55"/>
      <c r="HB869" s="55"/>
      <c r="HC869" s="55"/>
      <c r="HD869" s="55"/>
      <c r="HE869" s="55"/>
      <c r="HF869" s="55"/>
      <c r="HG869" s="55"/>
      <c r="HH869" s="55"/>
      <c r="HI869" s="55"/>
      <c r="HJ869" s="55"/>
      <c r="HK869" s="55"/>
      <c r="HL869" s="55"/>
      <c r="HM869" s="55"/>
      <c r="HN869" s="55"/>
      <c r="HO869" s="55"/>
      <c r="HP869" s="55"/>
      <c r="HQ869" s="55"/>
      <c r="HR869" s="55"/>
      <c r="HS869" s="55"/>
      <c r="HT869" s="55"/>
      <c r="HU869" s="55"/>
      <c r="HV869" s="55"/>
      <c r="HW869" s="55"/>
      <c r="HX869" s="55"/>
      <c r="HY869" s="55"/>
      <c r="HZ869" s="55"/>
      <c r="IA869" s="55"/>
      <c r="IB869" s="55"/>
      <c r="IC869" s="55"/>
      <c r="ID869" s="55"/>
      <c r="IE869" s="55"/>
      <c r="IF869" s="55"/>
      <c r="IG869" s="55"/>
      <c r="IH869" s="55"/>
      <c r="II869" s="55"/>
      <c r="IJ869" s="55"/>
      <c r="IK869" s="55"/>
      <c r="IL869" s="55"/>
      <c r="IM869" s="55"/>
      <c r="IN869" s="55"/>
      <c r="IO869" s="55"/>
      <c r="IP869" s="55"/>
      <c r="IQ869" s="55"/>
      <c r="IR869" s="55"/>
      <c r="IS869" s="55"/>
      <c r="IT869" s="55"/>
      <c r="IU869" s="55"/>
      <c r="IV869" s="55"/>
      <c r="IW869" s="55"/>
    </row>
    <row r="870" spans="1:257" ht="13.5" customHeight="1">
      <c r="A870" s="54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D870" s="55"/>
      <c r="EE870" s="55"/>
      <c r="EF870" s="55"/>
      <c r="EG870" s="55"/>
      <c r="EH870" s="55"/>
      <c r="EI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55"/>
      <c r="FL870" s="55"/>
      <c r="FM870" s="55"/>
      <c r="FN870" s="55"/>
      <c r="FO870" s="55"/>
      <c r="FP870" s="55"/>
      <c r="FQ870" s="55"/>
      <c r="FR870" s="55"/>
      <c r="FS870" s="55"/>
      <c r="FT870" s="55"/>
      <c r="FU870" s="55"/>
      <c r="FV870" s="55"/>
      <c r="FW870" s="55"/>
      <c r="FX870" s="55"/>
      <c r="FY870" s="55"/>
      <c r="FZ870" s="55"/>
      <c r="GA870" s="55"/>
      <c r="GB870" s="55"/>
      <c r="GC870" s="55"/>
      <c r="GD870" s="55"/>
      <c r="GE870" s="55"/>
      <c r="GF870" s="55"/>
      <c r="GG870" s="55"/>
      <c r="GH870" s="55"/>
      <c r="GI870" s="55"/>
      <c r="GJ870" s="55"/>
      <c r="GK870" s="55"/>
      <c r="GL870" s="55"/>
      <c r="GM870" s="55"/>
      <c r="GN870" s="55"/>
      <c r="GO870" s="55"/>
      <c r="GP870" s="55"/>
      <c r="GQ870" s="55"/>
      <c r="GR870" s="55"/>
      <c r="GS870" s="55"/>
      <c r="GT870" s="55"/>
      <c r="GU870" s="55"/>
      <c r="GV870" s="55"/>
      <c r="GW870" s="55"/>
      <c r="GX870" s="55"/>
      <c r="GY870" s="55"/>
      <c r="GZ870" s="55"/>
      <c r="HA870" s="55"/>
      <c r="HB870" s="55"/>
      <c r="HC870" s="55"/>
      <c r="HD870" s="55"/>
      <c r="HE870" s="55"/>
      <c r="HF870" s="55"/>
      <c r="HG870" s="55"/>
      <c r="HH870" s="55"/>
      <c r="HI870" s="55"/>
      <c r="HJ870" s="55"/>
      <c r="HK870" s="55"/>
      <c r="HL870" s="55"/>
      <c r="HM870" s="55"/>
      <c r="HN870" s="55"/>
      <c r="HO870" s="55"/>
      <c r="HP870" s="55"/>
      <c r="HQ870" s="55"/>
      <c r="HR870" s="55"/>
      <c r="HS870" s="55"/>
      <c r="HT870" s="55"/>
      <c r="HU870" s="55"/>
      <c r="HV870" s="55"/>
      <c r="HW870" s="55"/>
      <c r="HX870" s="55"/>
      <c r="HY870" s="55"/>
      <c r="HZ870" s="55"/>
      <c r="IA870" s="55"/>
      <c r="IB870" s="55"/>
      <c r="IC870" s="55"/>
      <c r="ID870" s="55"/>
      <c r="IE870" s="55"/>
      <c r="IF870" s="55"/>
      <c r="IG870" s="55"/>
      <c r="IH870" s="55"/>
      <c r="II870" s="55"/>
      <c r="IJ870" s="55"/>
      <c r="IK870" s="55"/>
      <c r="IL870" s="55"/>
      <c r="IM870" s="55"/>
      <c r="IN870" s="55"/>
      <c r="IO870" s="55"/>
      <c r="IP870" s="55"/>
      <c r="IQ870" s="55"/>
      <c r="IR870" s="55"/>
      <c r="IS870" s="55"/>
      <c r="IT870" s="55"/>
      <c r="IU870" s="55"/>
      <c r="IV870" s="55"/>
      <c r="IW870" s="55"/>
    </row>
    <row r="871" spans="1:257" ht="13.5" customHeight="1">
      <c r="A871" s="54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D871" s="55"/>
      <c r="EE871" s="55"/>
      <c r="EF871" s="55"/>
      <c r="EG871" s="55"/>
      <c r="EH871" s="55"/>
      <c r="EI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55"/>
      <c r="FL871" s="55"/>
      <c r="FM871" s="55"/>
      <c r="FN871" s="55"/>
      <c r="FO871" s="55"/>
      <c r="FP871" s="55"/>
      <c r="FQ871" s="55"/>
      <c r="FR871" s="55"/>
      <c r="FS871" s="55"/>
      <c r="FT871" s="55"/>
      <c r="FU871" s="55"/>
      <c r="FV871" s="55"/>
      <c r="FW871" s="55"/>
      <c r="FX871" s="55"/>
      <c r="FY871" s="55"/>
      <c r="FZ871" s="55"/>
      <c r="GA871" s="55"/>
      <c r="GB871" s="55"/>
      <c r="GC871" s="55"/>
      <c r="GD871" s="55"/>
      <c r="GE871" s="55"/>
      <c r="GF871" s="55"/>
      <c r="GG871" s="55"/>
      <c r="GH871" s="55"/>
      <c r="GI871" s="55"/>
      <c r="GJ871" s="55"/>
      <c r="GK871" s="55"/>
      <c r="GL871" s="55"/>
      <c r="GM871" s="55"/>
      <c r="GN871" s="55"/>
      <c r="GO871" s="55"/>
      <c r="GP871" s="55"/>
      <c r="GQ871" s="55"/>
      <c r="GR871" s="55"/>
      <c r="GS871" s="55"/>
      <c r="GT871" s="55"/>
      <c r="GU871" s="55"/>
      <c r="GV871" s="55"/>
      <c r="GW871" s="55"/>
      <c r="GX871" s="55"/>
      <c r="GY871" s="55"/>
      <c r="GZ871" s="55"/>
      <c r="HA871" s="55"/>
      <c r="HB871" s="55"/>
      <c r="HC871" s="55"/>
      <c r="HD871" s="55"/>
      <c r="HE871" s="55"/>
      <c r="HF871" s="55"/>
      <c r="HG871" s="55"/>
      <c r="HH871" s="55"/>
      <c r="HI871" s="55"/>
      <c r="HJ871" s="55"/>
      <c r="HK871" s="55"/>
      <c r="HL871" s="55"/>
      <c r="HM871" s="55"/>
      <c r="HN871" s="55"/>
      <c r="HO871" s="55"/>
      <c r="HP871" s="55"/>
      <c r="HQ871" s="55"/>
      <c r="HR871" s="55"/>
      <c r="HS871" s="55"/>
      <c r="HT871" s="55"/>
      <c r="HU871" s="55"/>
      <c r="HV871" s="55"/>
      <c r="HW871" s="55"/>
      <c r="HX871" s="55"/>
      <c r="HY871" s="55"/>
      <c r="HZ871" s="55"/>
      <c r="IA871" s="55"/>
      <c r="IB871" s="55"/>
      <c r="IC871" s="55"/>
      <c r="ID871" s="55"/>
      <c r="IE871" s="55"/>
      <c r="IF871" s="55"/>
      <c r="IG871" s="55"/>
      <c r="IH871" s="55"/>
      <c r="II871" s="55"/>
      <c r="IJ871" s="55"/>
      <c r="IK871" s="55"/>
      <c r="IL871" s="55"/>
      <c r="IM871" s="55"/>
      <c r="IN871" s="55"/>
      <c r="IO871" s="55"/>
      <c r="IP871" s="55"/>
      <c r="IQ871" s="55"/>
      <c r="IR871" s="55"/>
      <c r="IS871" s="55"/>
      <c r="IT871" s="55"/>
      <c r="IU871" s="55"/>
      <c r="IV871" s="55"/>
      <c r="IW871" s="55"/>
    </row>
    <row r="872" spans="1:257" ht="13.5" customHeight="1">
      <c r="A872" s="54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D872" s="55"/>
      <c r="EE872" s="55"/>
      <c r="EF872" s="55"/>
      <c r="EG872" s="55"/>
      <c r="EH872" s="55"/>
      <c r="EI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55"/>
      <c r="FL872" s="55"/>
      <c r="FM872" s="55"/>
      <c r="FN872" s="55"/>
      <c r="FO872" s="55"/>
      <c r="FP872" s="55"/>
      <c r="FQ872" s="55"/>
      <c r="FR872" s="55"/>
      <c r="FS872" s="55"/>
      <c r="FT872" s="55"/>
      <c r="FU872" s="55"/>
      <c r="FV872" s="55"/>
      <c r="FW872" s="55"/>
      <c r="FX872" s="55"/>
      <c r="FY872" s="55"/>
      <c r="FZ872" s="55"/>
      <c r="GA872" s="55"/>
      <c r="GB872" s="55"/>
      <c r="GC872" s="55"/>
      <c r="GD872" s="55"/>
      <c r="GE872" s="55"/>
      <c r="GF872" s="55"/>
      <c r="GG872" s="55"/>
      <c r="GH872" s="55"/>
      <c r="GI872" s="55"/>
      <c r="GJ872" s="55"/>
      <c r="GK872" s="55"/>
      <c r="GL872" s="55"/>
      <c r="GM872" s="55"/>
      <c r="GN872" s="55"/>
      <c r="GO872" s="55"/>
      <c r="GP872" s="55"/>
      <c r="GQ872" s="55"/>
      <c r="GR872" s="55"/>
      <c r="GS872" s="55"/>
      <c r="GT872" s="55"/>
      <c r="GU872" s="55"/>
      <c r="GV872" s="55"/>
      <c r="GW872" s="55"/>
      <c r="GX872" s="55"/>
      <c r="GY872" s="55"/>
      <c r="GZ872" s="55"/>
      <c r="HA872" s="55"/>
      <c r="HB872" s="55"/>
      <c r="HC872" s="55"/>
      <c r="HD872" s="55"/>
      <c r="HE872" s="55"/>
      <c r="HF872" s="55"/>
      <c r="HG872" s="55"/>
      <c r="HH872" s="55"/>
      <c r="HI872" s="55"/>
      <c r="HJ872" s="55"/>
      <c r="HK872" s="55"/>
      <c r="HL872" s="55"/>
      <c r="HM872" s="55"/>
      <c r="HN872" s="55"/>
      <c r="HO872" s="55"/>
      <c r="HP872" s="55"/>
      <c r="HQ872" s="55"/>
      <c r="HR872" s="55"/>
      <c r="HS872" s="55"/>
      <c r="HT872" s="55"/>
      <c r="HU872" s="55"/>
      <c r="HV872" s="55"/>
      <c r="HW872" s="55"/>
      <c r="HX872" s="55"/>
      <c r="HY872" s="55"/>
      <c r="HZ872" s="55"/>
      <c r="IA872" s="55"/>
      <c r="IB872" s="55"/>
      <c r="IC872" s="55"/>
      <c r="ID872" s="55"/>
      <c r="IE872" s="55"/>
      <c r="IF872" s="55"/>
      <c r="IG872" s="55"/>
      <c r="IH872" s="55"/>
      <c r="II872" s="55"/>
      <c r="IJ872" s="55"/>
      <c r="IK872" s="55"/>
      <c r="IL872" s="55"/>
      <c r="IM872" s="55"/>
      <c r="IN872" s="55"/>
      <c r="IO872" s="55"/>
      <c r="IP872" s="55"/>
      <c r="IQ872" s="55"/>
      <c r="IR872" s="55"/>
      <c r="IS872" s="55"/>
      <c r="IT872" s="55"/>
      <c r="IU872" s="55"/>
      <c r="IV872" s="55"/>
      <c r="IW872" s="55"/>
    </row>
    <row r="873" spans="1:257" ht="13.5" customHeight="1">
      <c r="A873" s="54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D873" s="55"/>
      <c r="EE873" s="55"/>
      <c r="EF873" s="55"/>
      <c r="EG873" s="55"/>
      <c r="EH873" s="55"/>
      <c r="EI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55"/>
      <c r="FL873" s="55"/>
      <c r="FM873" s="55"/>
      <c r="FN873" s="55"/>
      <c r="FO873" s="55"/>
      <c r="FP873" s="55"/>
      <c r="FQ873" s="55"/>
      <c r="FR873" s="55"/>
      <c r="FS873" s="55"/>
      <c r="FT873" s="55"/>
      <c r="FU873" s="55"/>
      <c r="FV873" s="55"/>
      <c r="FW873" s="55"/>
      <c r="FX873" s="55"/>
      <c r="FY873" s="55"/>
      <c r="FZ873" s="55"/>
      <c r="GA873" s="55"/>
      <c r="GB873" s="55"/>
      <c r="GC873" s="55"/>
      <c r="GD873" s="55"/>
      <c r="GE873" s="55"/>
      <c r="GF873" s="55"/>
      <c r="GG873" s="55"/>
      <c r="GH873" s="55"/>
      <c r="GI873" s="55"/>
      <c r="GJ873" s="55"/>
      <c r="GK873" s="55"/>
      <c r="GL873" s="55"/>
      <c r="GM873" s="55"/>
      <c r="GN873" s="55"/>
      <c r="GO873" s="55"/>
      <c r="GP873" s="55"/>
      <c r="GQ873" s="55"/>
      <c r="GR873" s="55"/>
      <c r="GS873" s="55"/>
      <c r="GT873" s="55"/>
      <c r="GU873" s="55"/>
      <c r="GV873" s="55"/>
      <c r="GW873" s="55"/>
      <c r="GX873" s="55"/>
      <c r="GY873" s="55"/>
      <c r="GZ873" s="55"/>
      <c r="HA873" s="55"/>
      <c r="HB873" s="55"/>
      <c r="HC873" s="55"/>
      <c r="HD873" s="55"/>
      <c r="HE873" s="55"/>
      <c r="HF873" s="55"/>
      <c r="HG873" s="55"/>
      <c r="HH873" s="55"/>
      <c r="HI873" s="55"/>
      <c r="HJ873" s="55"/>
      <c r="HK873" s="55"/>
      <c r="HL873" s="55"/>
      <c r="HM873" s="55"/>
      <c r="HN873" s="55"/>
      <c r="HO873" s="55"/>
      <c r="HP873" s="55"/>
      <c r="HQ873" s="55"/>
      <c r="HR873" s="55"/>
      <c r="HS873" s="55"/>
      <c r="HT873" s="55"/>
      <c r="HU873" s="55"/>
      <c r="HV873" s="55"/>
      <c r="HW873" s="55"/>
      <c r="HX873" s="55"/>
      <c r="HY873" s="55"/>
      <c r="HZ873" s="55"/>
      <c r="IA873" s="55"/>
      <c r="IB873" s="55"/>
      <c r="IC873" s="55"/>
      <c r="ID873" s="55"/>
      <c r="IE873" s="55"/>
      <c r="IF873" s="55"/>
      <c r="IG873" s="55"/>
      <c r="IH873" s="55"/>
      <c r="II873" s="55"/>
      <c r="IJ873" s="55"/>
      <c r="IK873" s="55"/>
      <c r="IL873" s="55"/>
      <c r="IM873" s="55"/>
      <c r="IN873" s="55"/>
      <c r="IO873" s="55"/>
      <c r="IP873" s="55"/>
      <c r="IQ873" s="55"/>
      <c r="IR873" s="55"/>
      <c r="IS873" s="55"/>
      <c r="IT873" s="55"/>
      <c r="IU873" s="55"/>
      <c r="IV873" s="55"/>
      <c r="IW873" s="55"/>
    </row>
    <row r="874" spans="1:257" ht="13.5" customHeight="1">
      <c r="A874" s="54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D874" s="55"/>
      <c r="EE874" s="55"/>
      <c r="EF874" s="55"/>
      <c r="EG874" s="55"/>
      <c r="EH874" s="55"/>
      <c r="EI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55"/>
      <c r="FL874" s="55"/>
      <c r="FM874" s="55"/>
      <c r="FN874" s="55"/>
      <c r="FO874" s="55"/>
      <c r="FP874" s="55"/>
      <c r="FQ874" s="55"/>
      <c r="FR874" s="55"/>
      <c r="FS874" s="55"/>
      <c r="FT874" s="55"/>
      <c r="FU874" s="55"/>
      <c r="FV874" s="55"/>
      <c r="FW874" s="55"/>
      <c r="FX874" s="55"/>
      <c r="FY874" s="55"/>
      <c r="FZ874" s="55"/>
      <c r="GA874" s="55"/>
      <c r="GB874" s="55"/>
      <c r="GC874" s="55"/>
      <c r="GD874" s="55"/>
      <c r="GE874" s="55"/>
      <c r="GF874" s="55"/>
      <c r="GG874" s="55"/>
      <c r="GH874" s="55"/>
      <c r="GI874" s="55"/>
      <c r="GJ874" s="55"/>
      <c r="GK874" s="55"/>
      <c r="GL874" s="55"/>
      <c r="GM874" s="55"/>
      <c r="GN874" s="55"/>
      <c r="GO874" s="55"/>
      <c r="GP874" s="55"/>
      <c r="GQ874" s="55"/>
      <c r="GR874" s="55"/>
      <c r="GS874" s="55"/>
      <c r="GT874" s="55"/>
      <c r="GU874" s="55"/>
      <c r="GV874" s="55"/>
      <c r="GW874" s="55"/>
      <c r="GX874" s="55"/>
      <c r="GY874" s="55"/>
      <c r="GZ874" s="55"/>
      <c r="HA874" s="55"/>
      <c r="HB874" s="55"/>
      <c r="HC874" s="55"/>
      <c r="HD874" s="55"/>
      <c r="HE874" s="55"/>
      <c r="HF874" s="55"/>
      <c r="HG874" s="55"/>
      <c r="HH874" s="55"/>
      <c r="HI874" s="55"/>
      <c r="HJ874" s="55"/>
      <c r="HK874" s="55"/>
      <c r="HL874" s="55"/>
      <c r="HM874" s="55"/>
      <c r="HN874" s="55"/>
      <c r="HO874" s="55"/>
      <c r="HP874" s="55"/>
      <c r="HQ874" s="55"/>
      <c r="HR874" s="55"/>
      <c r="HS874" s="55"/>
      <c r="HT874" s="55"/>
      <c r="HU874" s="55"/>
      <c r="HV874" s="55"/>
      <c r="HW874" s="55"/>
      <c r="HX874" s="55"/>
      <c r="HY874" s="55"/>
      <c r="HZ874" s="55"/>
      <c r="IA874" s="55"/>
      <c r="IB874" s="55"/>
      <c r="IC874" s="55"/>
      <c r="ID874" s="55"/>
      <c r="IE874" s="55"/>
      <c r="IF874" s="55"/>
      <c r="IG874" s="55"/>
      <c r="IH874" s="55"/>
      <c r="II874" s="55"/>
      <c r="IJ874" s="55"/>
      <c r="IK874" s="55"/>
      <c r="IL874" s="55"/>
      <c r="IM874" s="55"/>
      <c r="IN874" s="55"/>
      <c r="IO874" s="55"/>
      <c r="IP874" s="55"/>
      <c r="IQ874" s="55"/>
      <c r="IR874" s="55"/>
      <c r="IS874" s="55"/>
      <c r="IT874" s="55"/>
      <c r="IU874" s="55"/>
      <c r="IV874" s="55"/>
      <c r="IW874" s="55"/>
    </row>
    <row r="875" spans="1:257" ht="13.5" customHeight="1">
      <c r="A875" s="54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D875" s="55"/>
      <c r="EE875" s="55"/>
      <c r="EF875" s="55"/>
      <c r="EG875" s="55"/>
      <c r="EH875" s="55"/>
      <c r="EI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55"/>
      <c r="FL875" s="55"/>
      <c r="FM875" s="55"/>
      <c r="FN875" s="55"/>
      <c r="FO875" s="55"/>
      <c r="FP875" s="55"/>
      <c r="FQ875" s="55"/>
      <c r="FR875" s="55"/>
      <c r="FS875" s="55"/>
      <c r="FT875" s="55"/>
      <c r="FU875" s="55"/>
      <c r="FV875" s="55"/>
      <c r="FW875" s="55"/>
      <c r="FX875" s="55"/>
      <c r="FY875" s="55"/>
      <c r="FZ875" s="55"/>
      <c r="GA875" s="55"/>
      <c r="GB875" s="55"/>
      <c r="GC875" s="55"/>
      <c r="GD875" s="55"/>
      <c r="GE875" s="55"/>
      <c r="GF875" s="55"/>
      <c r="GG875" s="55"/>
      <c r="GH875" s="55"/>
      <c r="GI875" s="55"/>
      <c r="GJ875" s="55"/>
      <c r="GK875" s="55"/>
      <c r="GL875" s="55"/>
      <c r="GM875" s="55"/>
      <c r="GN875" s="55"/>
      <c r="GO875" s="55"/>
      <c r="GP875" s="55"/>
      <c r="GQ875" s="55"/>
      <c r="GR875" s="55"/>
      <c r="GS875" s="55"/>
      <c r="GT875" s="55"/>
      <c r="GU875" s="55"/>
      <c r="GV875" s="55"/>
      <c r="GW875" s="55"/>
      <c r="GX875" s="55"/>
      <c r="GY875" s="55"/>
      <c r="GZ875" s="55"/>
      <c r="HA875" s="55"/>
      <c r="HB875" s="55"/>
      <c r="HC875" s="55"/>
      <c r="HD875" s="55"/>
      <c r="HE875" s="55"/>
      <c r="HF875" s="55"/>
      <c r="HG875" s="55"/>
      <c r="HH875" s="55"/>
      <c r="HI875" s="55"/>
      <c r="HJ875" s="55"/>
      <c r="HK875" s="55"/>
      <c r="HL875" s="55"/>
      <c r="HM875" s="55"/>
      <c r="HN875" s="55"/>
      <c r="HO875" s="55"/>
      <c r="HP875" s="55"/>
      <c r="HQ875" s="55"/>
      <c r="HR875" s="55"/>
      <c r="HS875" s="55"/>
      <c r="HT875" s="55"/>
      <c r="HU875" s="55"/>
      <c r="HV875" s="55"/>
      <c r="HW875" s="55"/>
      <c r="HX875" s="55"/>
      <c r="HY875" s="55"/>
      <c r="HZ875" s="55"/>
      <c r="IA875" s="55"/>
      <c r="IB875" s="55"/>
      <c r="IC875" s="55"/>
      <c r="ID875" s="55"/>
      <c r="IE875" s="55"/>
      <c r="IF875" s="55"/>
      <c r="IG875" s="55"/>
      <c r="IH875" s="55"/>
      <c r="II875" s="55"/>
      <c r="IJ875" s="55"/>
      <c r="IK875" s="55"/>
      <c r="IL875" s="55"/>
      <c r="IM875" s="55"/>
      <c r="IN875" s="55"/>
      <c r="IO875" s="55"/>
      <c r="IP875" s="55"/>
      <c r="IQ875" s="55"/>
      <c r="IR875" s="55"/>
      <c r="IS875" s="55"/>
      <c r="IT875" s="55"/>
      <c r="IU875" s="55"/>
      <c r="IV875" s="55"/>
      <c r="IW875" s="55"/>
    </row>
    <row r="876" spans="1:257" ht="13.5" customHeight="1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D876" s="55"/>
      <c r="EE876" s="55"/>
      <c r="EF876" s="55"/>
      <c r="EG876" s="55"/>
      <c r="EH876" s="55"/>
      <c r="EI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55"/>
      <c r="FL876" s="55"/>
      <c r="FM876" s="55"/>
      <c r="FN876" s="55"/>
      <c r="FO876" s="55"/>
      <c r="FP876" s="55"/>
      <c r="FQ876" s="55"/>
      <c r="FR876" s="55"/>
      <c r="FS876" s="55"/>
      <c r="FT876" s="55"/>
      <c r="FU876" s="55"/>
      <c r="FV876" s="55"/>
      <c r="FW876" s="55"/>
      <c r="FX876" s="55"/>
      <c r="FY876" s="55"/>
      <c r="FZ876" s="55"/>
      <c r="GA876" s="55"/>
      <c r="GB876" s="55"/>
      <c r="GC876" s="55"/>
      <c r="GD876" s="55"/>
      <c r="GE876" s="55"/>
      <c r="GF876" s="55"/>
      <c r="GG876" s="55"/>
      <c r="GH876" s="55"/>
      <c r="GI876" s="55"/>
      <c r="GJ876" s="55"/>
      <c r="GK876" s="55"/>
      <c r="GL876" s="55"/>
      <c r="GM876" s="55"/>
      <c r="GN876" s="55"/>
      <c r="GO876" s="55"/>
      <c r="GP876" s="55"/>
      <c r="GQ876" s="55"/>
      <c r="GR876" s="55"/>
      <c r="GS876" s="55"/>
      <c r="GT876" s="55"/>
      <c r="GU876" s="55"/>
      <c r="GV876" s="55"/>
      <c r="GW876" s="55"/>
      <c r="GX876" s="55"/>
      <c r="GY876" s="55"/>
      <c r="GZ876" s="55"/>
      <c r="HA876" s="55"/>
      <c r="HB876" s="55"/>
      <c r="HC876" s="55"/>
      <c r="HD876" s="55"/>
      <c r="HE876" s="55"/>
      <c r="HF876" s="55"/>
      <c r="HG876" s="55"/>
      <c r="HH876" s="55"/>
      <c r="HI876" s="55"/>
      <c r="HJ876" s="55"/>
      <c r="HK876" s="55"/>
      <c r="HL876" s="55"/>
      <c r="HM876" s="55"/>
      <c r="HN876" s="55"/>
      <c r="HO876" s="55"/>
      <c r="HP876" s="55"/>
      <c r="HQ876" s="55"/>
      <c r="HR876" s="55"/>
      <c r="HS876" s="55"/>
      <c r="HT876" s="55"/>
      <c r="HU876" s="55"/>
      <c r="HV876" s="55"/>
      <c r="HW876" s="55"/>
      <c r="HX876" s="55"/>
      <c r="HY876" s="55"/>
      <c r="HZ876" s="55"/>
      <c r="IA876" s="55"/>
      <c r="IB876" s="55"/>
      <c r="IC876" s="55"/>
      <c r="ID876" s="55"/>
      <c r="IE876" s="55"/>
      <c r="IF876" s="55"/>
      <c r="IG876" s="55"/>
      <c r="IH876" s="55"/>
      <c r="II876" s="55"/>
      <c r="IJ876" s="55"/>
      <c r="IK876" s="55"/>
      <c r="IL876" s="55"/>
      <c r="IM876" s="55"/>
      <c r="IN876" s="55"/>
      <c r="IO876" s="55"/>
      <c r="IP876" s="55"/>
      <c r="IQ876" s="55"/>
      <c r="IR876" s="55"/>
      <c r="IS876" s="55"/>
      <c r="IT876" s="55"/>
      <c r="IU876" s="55"/>
      <c r="IV876" s="55"/>
      <c r="IW876" s="55"/>
    </row>
    <row r="877" spans="1:257" ht="13.5" customHeight="1">
      <c r="A877" s="54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D877" s="55"/>
      <c r="EE877" s="55"/>
      <c r="EF877" s="55"/>
      <c r="EG877" s="55"/>
      <c r="EH877" s="55"/>
      <c r="EI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55"/>
      <c r="FL877" s="55"/>
      <c r="FM877" s="55"/>
      <c r="FN877" s="55"/>
      <c r="FO877" s="55"/>
      <c r="FP877" s="55"/>
      <c r="FQ877" s="55"/>
      <c r="FR877" s="55"/>
      <c r="FS877" s="55"/>
      <c r="FT877" s="55"/>
      <c r="FU877" s="55"/>
      <c r="FV877" s="55"/>
      <c r="FW877" s="55"/>
      <c r="FX877" s="55"/>
      <c r="FY877" s="55"/>
      <c r="FZ877" s="55"/>
      <c r="GA877" s="55"/>
      <c r="GB877" s="55"/>
      <c r="GC877" s="55"/>
      <c r="GD877" s="55"/>
      <c r="GE877" s="55"/>
      <c r="GF877" s="55"/>
      <c r="GG877" s="55"/>
      <c r="GH877" s="55"/>
      <c r="GI877" s="55"/>
      <c r="GJ877" s="55"/>
      <c r="GK877" s="55"/>
      <c r="GL877" s="55"/>
      <c r="GM877" s="55"/>
      <c r="GN877" s="55"/>
      <c r="GO877" s="55"/>
      <c r="GP877" s="55"/>
      <c r="GQ877" s="55"/>
      <c r="GR877" s="55"/>
      <c r="GS877" s="55"/>
      <c r="GT877" s="55"/>
      <c r="GU877" s="55"/>
      <c r="GV877" s="55"/>
      <c r="GW877" s="55"/>
      <c r="GX877" s="55"/>
      <c r="GY877" s="55"/>
      <c r="GZ877" s="55"/>
      <c r="HA877" s="55"/>
      <c r="HB877" s="55"/>
      <c r="HC877" s="55"/>
      <c r="HD877" s="55"/>
      <c r="HE877" s="55"/>
      <c r="HF877" s="55"/>
      <c r="HG877" s="55"/>
      <c r="HH877" s="55"/>
      <c r="HI877" s="55"/>
      <c r="HJ877" s="55"/>
      <c r="HK877" s="55"/>
      <c r="HL877" s="55"/>
      <c r="HM877" s="55"/>
      <c r="HN877" s="55"/>
      <c r="HO877" s="55"/>
      <c r="HP877" s="55"/>
      <c r="HQ877" s="55"/>
      <c r="HR877" s="55"/>
      <c r="HS877" s="55"/>
      <c r="HT877" s="55"/>
      <c r="HU877" s="55"/>
      <c r="HV877" s="55"/>
      <c r="HW877" s="55"/>
      <c r="HX877" s="55"/>
      <c r="HY877" s="55"/>
      <c r="HZ877" s="55"/>
      <c r="IA877" s="55"/>
      <c r="IB877" s="55"/>
      <c r="IC877" s="55"/>
      <c r="ID877" s="55"/>
      <c r="IE877" s="55"/>
      <c r="IF877" s="55"/>
      <c r="IG877" s="55"/>
      <c r="IH877" s="55"/>
      <c r="II877" s="55"/>
      <c r="IJ877" s="55"/>
      <c r="IK877" s="55"/>
      <c r="IL877" s="55"/>
      <c r="IM877" s="55"/>
      <c r="IN877" s="55"/>
      <c r="IO877" s="55"/>
      <c r="IP877" s="55"/>
      <c r="IQ877" s="55"/>
      <c r="IR877" s="55"/>
      <c r="IS877" s="55"/>
      <c r="IT877" s="55"/>
      <c r="IU877" s="55"/>
      <c r="IV877" s="55"/>
      <c r="IW877" s="55"/>
    </row>
    <row r="878" spans="1:257" ht="13.5" customHeight="1">
      <c r="A878" s="54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D878" s="55"/>
      <c r="EE878" s="55"/>
      <c r="EF878" s="55"/>
      <c r="EG878" s="55"/>
      <c r="EH878" s="55"/>
      <c r="EI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55"/>
      <c r="FL878" s="55"/>
      <c r="FM878" s="55"/>
      <c r="FN878" s="55"/>
      <c r="FO878" s="55"/>
      <c r="FP878" s="55"/>
      <c r="FQ878" s="55"/>
      <c r="FR878" s="55"/>
      <c r="FS878" s="55"/>
      <c r="FT878" s="55"/>
      <c r="FU878" s="55"/>
      <c r="FV878" s="55"/>
      <c r="FW878" s="55"/>
      <c r="FX878" s="55"/>
      <c r="FY878" s="55"/>
      <c r="FZ878" s="55"/>
      <c r="GA878" s="55"/>
      <c r="GB878" s="55"/>
      <c r="GC878" s="55"/>
      <c r="GD878" s="55"/>
      <c r="GE878" s="55"/>
      <c r="GF878" s="55"/>
      <c r="GG878" s="55"/>
      <c r="GH878" s="55"/>
      <c r="GI878" s="55"/>
      <c r="GJ878" s="55"/>
      <c r="GK878" s="55"/>
      <c r="GL878" s="55"/>
      <c r="GM878" s="55"/>
      <c r="GN878" s="55"/>
      <c r="GO878" s="55"/>
      <c r="GP878" s="55"/>
      <c r="GQ878" s="55"/>
      <c r="GR878" s="55"/>
      <c r="GS878" s="55"/>
      <c r="GT878" s="55"/>
      <c r="GU878" s="55"/>
      <c r="GV878" s="55"/>
      <c r="GW878" s="55"/>
      <c r="GX878" s="55"/>
      <c r="GY878" s="55"/>
      <c r="GZ878" s="55"/>
      <c r="HA878" s="55"/>
      <c r="HB878" s="55"/>
      <c r="HC878" s="55"/>
      <c r="HD878" s="55"/>
      <c r="HE878" s="55"/>
      <c r="HF878" s="55"/>
      <c r="HG878" s="55"/>
      <c r="HH878" s="55"/>
      <c r="HI878" s="55"/>
      <c r="HJ878" s="55"/>
      <c r="HK878" s="55"/>
      <c r="HL878" s="55"/>
      <c r="HM878" s="55"/>
      <c r="HN878" s="55"/>
      <c r="HO878" s="55"/>
      <c r="HP878" s="55"/>
      <c r="HQ878" s="55"/>
      <c r="HR878" s="55"/>
      <c r="HS878" s="55"/>
      <c r="HT878" s="55"/>
      <c r="HU878" s="55"/>
      <c r="HV878" s="55"/>
      <c r="HW878" s="55"/>
      <c r="HX878" s="55"/>
      <c r="HY878" s="55"/>
      <c r="HZ878" s="55"/>
      <c r="IA878" s="55"/>
      <c r="IB878" s="55"/>
      <c r="IC878" s="55"/>
      <c r="ID878" s="55"/>
      <c r="IE878" s="55"/>
      <c r="IF878" s="55"/>
      <c r="IG878" s="55"/>
      <c r="IH878" s="55"/>
      <c r="II878" s="55"/>
      <c r="IJ878" s="55"/>
      <c r="IK878" s="55"/>
      <c r="IL878" s="55"/>
      <c r="IM878" s="55"/>
      <c r="IN878" s="55"/>
      <c r="IO878" s="55"/>
      <c r="IP878" s="55"/>
      <c r="IQ878" s="55"/>
      <c r="IR878" s="55"/>
      <c r="IS878" s="55"/>
      <c r="IT878" s="55"/>
      <c r="IU878" s="55"/>
      <c r="IV878" s="55"/>
      <c r="IW878" s="55"/>
    </row>
    <row r="879" spans="1:257" ht="13.5" customHeight="1">
      <c r="A879" s="54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D879" s="55"/>
      <c r="EE879" s="55"/>
      <c r="EF879" s="55"/>
      <c r="EG879" s="55"/>
      <c r="EH879" s="55"/>
      <c r="EI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55"/>
      <c r="FL879" s="55"/>
      <c r="FM879" s="55"/>
      <c r="FN879" s="55"/>
      <c r="FO879" s="55"/>
      <c r="FP879" s="55"/>
      <c r="FQ879" s="55"/>
      <c r="FR879" s="55"/>
      <c r="FS879" s="55"/>
      <c r="FT879" s="55"/>
      <c r="FU879" s="55"/>
      <c r="FV879" s="55"/>
      <c r="FW879" s="55"/>
      <c r="FX879" s="55"/>
      <c r="FY879" s="55"/>
      <c r="FZ879" s="55"/>
      <c r="GA879" s="55"/>
      <c r="GB879" s="55"/>
      <c r="GC879" s="55"/>
      <c r="GD879" s="55"/>
      <c r="GE879" s="55"/>
      <c r="GF879" s="55"/>
      <c r="GG879" s="55"/>
      <c r="GH879" s="55"/>
      <c r="GI879" s="55"/>
      <c r="GJ879" s="55"/>
      <c r="GK879" s="55"/>
      <c r="GL879" s="55"/>
      <c r="GM879" s="55"/>
      <c r="GN879" s="55"/>
      <c r="GO879" s="55"/>
      <c r="GP879" s="55"/>
      <c r="GQ879" s="55"/>
      <c r="GR879" s="55"/>
      <c r="GS879" s="55"/>
      <c r="GT879" s="55"/>
      <c r="GU879" s="55"/>
      <c r="GV879" s="55"/>
      <c r="GW879" s="55"/>
      <c r="GX879" s="55"/>
      <c r="GY879" s="55"/>
      <c r="GZ879" s="55"/>
      <c r="HA879" s="55"/>
      <c r="HB879" s="55"/>
      <c r="HC879" s="55"/>
      <c r="HD879" s="55"/>
      <c r="HE879" s="55"/>
      <c r="HF879" s="55"/>
      <c r="HG879" s="55"/>
      <c r="HH879" s="55"/>
      <c r="HI879" s="55"/>
      <c r="HJ879" s="55"/>
      <c r="HK879" s="55"/>
      <c r="HL879" s="55"/>
      <c r="HM879" s="55"/>
      <c r="HN879" s="55"/>
      <c r="HO879" s="55"/>
      <c r="HP879" s="55"/>
      <c r="HQ879" s="55"/>
      <c r="HR879" s="55"/>
      <c r="HS879" s="55"/>
      <c r="HT879" s="55"/>
      <c r="HU879" s="55"/>
      <c r="HV879" s="55"/>
      <c r="HW879" s="55"/>
      <c r="HX879" s="55"/>
      <c r="HY879" s="55"/>
      <c r="HZ879" s="55"/>
      <c r="IA879" s="55"/>
      <c r="IB879" s="55"/>
      <c r="IC879" s="55"/>
      <c r="ID879" s="55"/>
      <c r="IE879" s="55"/>
      <c r="IF879" s="55"/>
      <c r="IG879" s="55"/>
      <c r="IH879" s="55"/>
      <c r="II879" s="55"/>
      <c r="IJ879" s="55"/>
      <c r="IK879" s="55"/>
      <c r="IL879" s="55"/>
      <c r="IM879" s="55"/>
      <c r="IN879" s="55"/>
      <c r="IO879" s="55"/>
      <c r="IP879" s="55"/>
      <c r="IQ879" s="55"/>
      <c r="IR879" s="55"/>
      <c r="IS879" s="55"/>
      <c r="IT879" s="55"/>
      <c r="IU879" s="55"/>
      <c r="IV879" s="55"/>
      <c r="IW879" s="55"/>
    </row>
    <row r="880" spans="1:257" ht="13.5" customHeight="1">
      <c r="A880" s="54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D880" s="55"/>
      <c r="EE880" s="55"/>
      <c r="EF880" s="55"/>
      <c r="EG880" s="55"/>
      <c r="EH880" s="55"/>
      <c r="EI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55"/>
      <c r="FL880" s="55"/>
      <c r="FM880" s="55"/>
      <c r="FN880" s="55"/>
      <c r="FO880" s="55"/>
      <c r="FP880" s="55"/>
      <c r="FQ880" s="55"/>
      <c r="FR880" s="55"/>
      <c r="FS880" s="55"/>
      <c r="FT880" s="55"/>
      <c r="FU880" s="55"/>
      <c r="FV880" s="55"/>
      <c r="FW880" s="55"/>
      <c r="FX880" s="55"/>
      <c r="FY880" s="55"/>
      <c r="FZ880" s="55"/>
      <c r="GA880" s="55"/>
      <c r="GB880" s="55"/>
      <c r="GC880" s="55"/>
      <c r="GD880" s="55"/>
      <c r="GE880" s="55"/>
      <c r="GF880" s="55"/>
      <c r="GG880" s="55"/>
      <c r="GH880" s="55"/>
      <c r="GI880" s="55"/>
      <c r="GJ880" s="55"/>
      <c r="GK880" s="55"/>
      <c r="GL880" s="55"/>
      <c r="GM880" s="55"/>
      <c r="GN880" s="55"/>
      <c r="GO880" s="55"/>
      <c r="GP880" s="55"/>
      <c r="GQ880" s="55"/>
      <c r="GR880" s="55"/>
      <c r="GS880" s="55"/>
      <c r="GT880" s="55"/>
      <c r="GU880" s="55"/>
      <c r="GV880" s="55"/>
      <c r="GW880" s="55"/>
      <c r="GX880" s="55"/>
      <c r="GY880" s="55"/>
      <c r="GZ880" s="55"/>
      <c r="HA880" s="55"/>
      <c r="HB880" s="55"/>
      <c r="HC880" s="55"/>
      <c r="HD880" s="55"/>
      <c r="HE880" s="55"/>
      <c r="HF880" s="55"/>
      <c r="HG880" s="55"/>
      <c r="HH880" s="55"/>
      <c r="HI880" s="55"/>
      <c r="HJ880" s="55"/>
      <c r="HK880" s="55"/>
      <c r="HL880" s="55"/>
      <c r="HM880" s="55"/>
      <c r="HN880" s="55"/>
      <c r="HO880" s="55"/>
      <c r="HP880" s="55"/>
      <c r="HQ880" s="55"/>
      <c r="HR880" s="55"/>
      <c r="HS880" s="55"/>
      <c r="HT880" s="55"/>
      <c r="HU880" s="55"/>
      <c r="HV880" s="55"/>
      <c r="HW880" s="55"/>
      <c r="HX880" s="55"/>
      <c r="HY880" s="55"/>
      <c r="HZ880" s="55"/>
      <c r="IA880" s="55"/>
      <c r="IB880" s="55"/>
      <c r="IC880" s="55"/>
      <c r="ID880" s="55"/>
      <c r="IE880" s="55"/>
      <c r="IF880" s="55"/>
      <c r="IG880" s="55"/>
      <c r="IH880" s="55"/>
      <c r="II880" s="55"/>
      <c r="IJ880" s="55"/>
      <c r="IK880" s="55"/>
      <c r="IL880" s="55"/>
      <c r="IM880" s="55"/>
      <c r="IN880" s="55"/>
      <c r="IO880" s="55"/>
      <c r="IP880" s="55"/>
      <c r="IQ880" s="55"/>
      <c r="IR880" s="55"/>
      <c r="IS880" s="55"/>
      <c r="IT880" s="55"/>
      <c r="IU880" s="55"/>
      <c r="IV880" s="55"/>
      <c r="IW880" s="55"/>
    </row>
    <row r="881" spans="1:257" ht="13.5" customHeight="1">
      <c r="A881" s="54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D881" s="55"/>
      <c r="EE881" s="55"/>
      <c r="EF881" s="55"/>
      <c r="EG881" s="55"/>
      <c r="EH881" s="55"/>
      <c r="EI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55"/>
      <c r="FL881" s="55"/>
      <c r="FM881" s="55"/>
      <c r="FN881" s="55"/>
      <c r="FO881" s="55"/>
      <c r="FP881" s="55"/>
      <c r="FQ881" s="55"/>
      <c r="FR881" s="55"/>
      <c r="FS881" s="55"/>
      <c r="FT881" s="55"/>
      <c r="FU881" s="55"/>
      <c r="FV881" s="55"/>
      <c r="FW881" s="55"/>
      <c r="FX881" s="55"/>
      <c r="FY881" s="55"/>
      <c r="FZ881" s="55"/>
      <c r="GA881" s="55"/>
      <c r="GB881" s="55"/>
      <c r="GC881" s="55"/>
      <c r="GD881" s="55"/>
      <c r="GE881" s="55"/>
      <c r="GF881" s="55"/>
      <c r="GG881" s="55"/>
      <c r="GH881" s="55"/>
      <c r="GI881" s="55"/>
      <c r="GJ881" s="55"/>
      <c r="GK881" s="55"/>
      <c r="GL881" s="55"/>
      <c r="GM881" s="55"/>
      <c r="GN881" s="55"/>
      <c r="GO881" s="55"/>
      <c r="GP881" s="55"/>
      <c r="GQ881" s="55"/>
      <c r="GR881" s="55"/>
      <c r="GS881" s="55"/>
      <c r="GT881" s="55"/>
      <c r="GU881" s="55"/>
      <c r="GV881" s="55"/>
      <c r="GW881" s="55"/>
      <c r="GX881" s="55"/>
      <c r="GY881" s="55"/>
      <c r="GZ881" s="55"/>
      <c r="HA881" s="55"/>
      <c r="HB881" s="55"/>
      <c r="HC881" s="55"/>
      <c r="HD881" s="55"/>
      <c r="HE881" s="55"/>
      <c r="HF881" s="55"/>
      <c r="HG881" s="55"/>
      <c r="HH881" s="55"/>
      <c r="HI881" s="55"/>
      <c r="HJ881" s="55"/>
      <c r="HK881" s="55"/>
      <c r="HL881" s="55"/>
      <c r="HM881" s="55"/>
      <c r="HN881" s="55"/>
      <c r="HO881" s="55"/>
      <c r="HP881" s="55"/>
      <c r="HQ881" s="55"/>
      <c r="HR881" s="55"/>
      <c r="HS881" s="55"/>
      <c r="HT881" s="55"/>
      <c r="HU881" s="55"/>
      <c r="HV881" s="55"/>
      <c r="HW881" s="55"/>
      <c r="HX881" s="55"/>
      <c r="HY881" s="55"/>
      <c r="HZ881" s="55"/>
      <c r="IA881" s="55"/>
      <c r="IB881" s="55"/>
      <c r="IC881" s="55"/>
      <c r="ID881" s="55"/>
      <c r="IE881" s="55"/>
      <c r="IF881" s="55"/>
      <c r="IG881" s="55"/>
      <c r="IH881" s="55"/>
      <c r="II881" s="55"/>
      <c r="IJ881" s="55"/>
      <c r="IK881" s="55"/>
      <c r="IL881" s="55"/>
      <c r="IM881" s="55"/>
      <c r="IN881" s="55"/>
      <c r="IO881" s="55"/>
      <c r="IP881" s="55"/>
      <c r="IQ881" s="55"/>
      <c r="IR881" s="55"/>
      <c r="IS881" s="55"/>
      <c r="IT881" s="55"/>
      <c r="IU881" s="55"/>
      <c r="IV881" s="55"/>
      <c r="IW881" s="55"/>
    </row>
    <row r="882" spans="1:257" ht="13.5" customHeight="1">
      <c r="A882" s="54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D882" s="55"/>
      <c r="EE882" s="55"/>
      <c r="EF882" s="55"/>
      <c r="EG882" s="55"/>
      <c r="EH882" s="55"/>
      <c r="EI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55"/>
      <c r="FL882" s="55"/>
      <c r="FM882" s="55"/>
      <c r="FN882" s="55"/>
      <c r="FO882" s="55"/>
      <c r="FP882" s="55"/>
      <c r="FQ882" s="55"/>
      <c r="FR882" s="55"/>
      <c r="FS882" s="55"/>
      <c r="FT882" s="55"/>
      <c r="FU882" s="55"/>
      <c r="FV882" s="55"/>
      <c r="FW882" s="55"/>
      <c r="FX882" s="55"/>
      <c r="FY882" s="55"/>
      <c r="FZ882" s="55"/>
      <c r="GA882" s="55"/>
      <c r="GB882" s="55"/>
      <c r="GC882" s="55"/>
      <c r="GD882" s="55"/>
      <c r="GE882" s="55"/>
      <c r="GF882" s="55"/>
      <c r="GG882" s="55"/>
      <c r="GH882" s="55"/>
      <c r="GI882" s="55"/>
      <c r="GJ882" s="55"/>
      <c r="GK882" s="55"/>
      <c r="GL882" s="55"/>
      <c r="GM882" s="55"/>
      <c r="GN882" s="55"/>
      <c r="GO882" s="55"/>
      <c r="GP882" s="55"/>
      <c r="GQ882" s="55"/>
      <c r="GR882" s="55"/>
      <c r="GS882" s="55"/>
      <c r="GT882" s="55"/>
      <c r="GU882" s="55"/>
      <c r="GV882" s="55"/>
      <c r="GW882" s="55"/>
      <c r="GX882" s="55"/>
      <c r="GY882" s="55"/>
      <c r="GZ882" s="55"/>
      <c r="HA882" s="55"/>
      <c r="HB882" s="55"/>
      <c r="HC882" s="55"/>
      <c r="HD882" s="55"/>
      <c r="HE882" s="55"/>
      <c r="HF882" s="55"/>
      <c r="HG882" s="55"/>
      <c r="HH882" s="55"/>
      <c r="HI882" s="55"/>
      <c r="HJ882" s="55"/>
      <c r="HK882" s="55"/>
      <c r="HL882" s="55"/>
      <c r="HM882" s="55"/>
      <c r="HN882" s="55"/>
      <c r="HO882" s="55"/>
      <c r="HP882" s="55"/>
      <c r="HQ882" s="55"/>
      <c r="HR882" s="55"/>
      <c r="HS882" s="55"/>
      <c r="HT882" s="55"/>
      <c r="HU882" s="55"/>
      <c r="HV882" s="55"/>
      <c r="HW882" s="55"/>
      <c r="HX882" s="55"/>
      <c r="HY882" s="55"/>
      <c r="HZ882" s="55"/>
      <c r="IA882" s="55"/>
      <c r="IB882" s="55"/>
      <c r="IC882" s="55"/>
      <c r="ID882" s="55"/>
      <c r="IE882" s="55"/>
      <c r="IF882" s="55"/>
      <c r="IG882" s="55"/>
      <c r="IH882" s="55"/>
      <c r="II882" s="55"/>
      <c r="IJ882" s="55"/>
      <c r="IK882" s="55"/>
      <c r="IL882" s="55"/>
      <c r="IM882" s="55"/>
      <c r="IN882" s="55"/>
      <c r="IO882" s="55"/>
      <c r="IP882" s="55"/>
      <c r="IQ882" s="55"/>
      <c r="IR882" s="55"/>
      <c r="IS882" s="55"/>
      <c r="IT882" s="55"/>
      <c r="IU882" s="55"/>
      <c r="IV882" s="55"/>
      <c r="IW882" s="55"/>
    </row>
    <row r="883" spans="1:257" ht="13.5" customHeight="1">
      <c r="A883" s="54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D883" s="55"/>
      <c r="EE883" s="55"/>
      <c r="EF883" s="55"/>
      <c r="EG883" s="55"/>
      <c r="EH883" s="55"/>
      <c r="EI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55"/>
      <c r="FL883" s="55"/>
      <c r="FM883" s="55"/>
      <c r="FN883" s="55"/>
      <c r="FO883" s="55"/>
      <c r="FP883" s="55"/>
      <c r="FQ883" s="55"/>
      <c r="FR883" s="55"/>
      <c r="FS883" s="55"/>
      <c r="FT883" s="55"/>
      <c r="FU883" s="55"/>
      <c r="FV883" s="55"/>
      <c r="FW883" s="55"/>
      <c r="FX883" s="55"/>
      <c r="FY883" s="55"/>
      <c r="FZ883" s="55"/>
      <c r="GA883" s="55"/>
      <c r="GB883" s="55"/>
      <c r="GC883" s="55"/>
      <c r="GD883" s="55"/>
      <c r="GE883" s="55"/>
      <c r="GF883" s="55"/>
      <c r="GG883" s="55"/>
      <c r="GH883" s="55"/>
      <c r="GI883" s="55"/>
      <c r="GJ883" s="55"/>
      <c r="GK883" s="55"/>
      <c r="GL883" s="55"/>
      <c r="GM883" s="55"/>
      <c r="GN883" s="55"/>
      <c r="GO883" s="55"/>
      <c r="GP883" s="55"/>
      <c r="GQ883" s="55"/>
      <c r="GR883" s="55"/>
      <c r="GS883" s="55"/>
      <c r="GT883" s="55"/>
      <c r="GU883" s="55"/>
      <c r="GV883" s="55"/>
      <c r="GW883" s="55"/>
      <c r="GX883" s="55"/>
      <c r="GY883" s="55"/>
      <c r="GZ883" s="55"/>
      <c r="HA883" s="55"/>
      <c r="HB883" s="55"/>
      <c r="HC883" s="55"/>
      <c r="HD883" s="55"/>
      <c r="HE883" s="55"/>
      <c r="HF883" s="55"/>
      <c r="HG883" s="55"/>
      <c r="HH883" s="55"/>
      <c r="HI883" s="55"/>
      <c r="HJ883" s="55"/>
      <c r="HK883" s="55"/>
      <c r="HL883" s="55"/>
      <c r="HM883" s="55"/>
      <c r="HN883" s="55"/>
      <c r="HO883" s="55"/>
      <c r="HP883" s="55"/>
      <c r="HQ883" s="55"/>
      <c r="HR883" s="55"/>
      <c r="HS883" s="55"/>
      <c r="HT883" s="55"/>
      <c r="HU883" s="55"/>
      <c r="HV883" s="55"/>
      <c r="HW883" s="55"/>
      <c r="HX883" s="55"/>
      <c r="HY883" s="55"/>
      <c r="HZ883" s="55"/>
      <c r="IA883" s="55"/>
      <c r="IB883" s="55"/>
      <c r="IC883" s="55"/>
      <c r="ID883" s="55"/>
      <c r="IE883" s="55"/>
      <c r="IF883" s="55"/>
      <c r="IG883" s="55"/>
      <c r="IH883" s="55"/>
      <c r="II883" s="55"/>
      <c r="IJ883" s="55"/>
      <c r="IK883" s="55"/>
      <c r="IL883" s="55"/>
      <c r="IM883" s="55"/>
      <c r="IN883" s="55"/>
      <c r="IO883" s="55"/>
      <c r="IP883" s="55"/>
      <c r="IQ883" s="55"/>
      <c r="IR883" s="55"/>
      <c r="IS883" s="55"/>
      <c r="IT883" s="55"/>
      <c r="IU883" s="55"/>
      <c r="IV883" s="55"/>
      <c r="IW883" s="55"/>
    </row>
    <row r="884" spans="1:257" ht="13.5" customHeight="1">
      <c r="A884" s="54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D884" s="55"/>
      <c r="EE884" s="55"/>
      <c r="EF884" s="55"/>
      <c r="EG884" s="55"/>
      <c r="EH884" s="55"/>
      <c r="EI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55"/>
      <c r="FL884" s="55"/>
      <c r="FM884" s="55"/>
      <c r="FN884" s="55"/>
      <c r="FO884" s="55"/>
      <c r="FP884" s="55"/>
      <c r="FQ884" s="55"/>
      <c r="FR884" s="55"/>
      <c r="FS884" s="55"/>
      <c r="FT884" s="55"/>
      <c r="FU884" s="55"/>
      <c r="FV884" s="55"/>
      <c r="FW884" s="55"/>
      <c r="FX884" s="55"/>
      <c r="FY884" s="55"/>
      <c r="FZ884" s="55"/>
      <c r="GA884" s="55"/>
      <c r="GB884" s="55"/>
      <c r="GC884" s="55"/>
      <c r="GD884" s="55"/>
      <c r="GE884" s="55"/>
      <c r="GF884" s="55"/>
      <c r="GG884" s="55"/>
      <c r="GH884" s="55"/>
      <c r="GI884" s="55"/>
      <c r="GJ884" s="55"/>
      <c r="GK884" s="55"/>
      <c r="GL884" s="55"/>
      <c r="GM884" s="55"/>
      <c r="GN884" s="55"/>
      <c r="GO884" s="55"/>
      <c r="GP884" s="55"/>
      <c r="GQ884" s="55"/>
      <c r="GR884" s="55"/>
      <c r="GS884" s="55"/>
      <c r="GT884" s="55"/>
      <c r="GU884" s="55"/>
      <c r="GV884" s="55"/>
      <c r="GW884" s="55"/>
      <c r="GX884" s="55"/>
      <c r="GY884" s="55"/>
      <c r="GZ884" s="55"/>
      <c r="HA884" s="55"/>
      <c r="HB884" s="55"/>
      <c r="HC884" s="55"/>
      <c r="HD884" s="55"/>
      <c r="HE884" s="55"/>
      <c r="HF884" s="55"/>
      <c r="HG884" s="55"/>
      <c r="HH884" s="55"/>
      <c r="HI884" s="55"/>
      <c r="HJ884" s="55"/>
      <c r="HK884" s="55"/>
      <c r="HL884" s="55"/>
      <c r="HM884" s="55"/>
      <c r="HN884" s="55"/>
      <c r="HO884" s="55"/>
      <c r="HP884" s="55"/>
      <c r="HQ884" s="55"/>
      <c r="HR884" s="55"/>
      <c r="HS884" s="55"/>
      <c r="HT884" s="55"/>
      <c r="HU884" s="55"/>
      <c r="HV884" s="55"/>
      <c r="HW884" s="55"/>
      <c r="HX884" s="55"/>
      <c r="HY884" s="55"/>
      <c r="HZ884" s="55"/>
      <c r="IA884" s="55"/>
      <c r="IB884" s="55"/>
      <c r="IC884" s="55"/>
      <c r="ID884" s="55"/>
      <c r="IE884" s="55"/>
      <c r="IF884" s="55"/>
      <c r="IG884" s="55"/>
      <c r="IH884" s="55"/>
      <c r="II884" s="55"/>
      <c r="IJ884" s="55"/>
      <c r="IK884" s="55"/>
      <c r="IL884" s="55"/>
      <c r="IM884" s="55"/>
      <c r="IN884" s="55"/>
      <c r="IO884" s="55"/>
      <c r="IP884" s="55"/>
      <c r="IQ884" s="55"/>
      <c r="IR884" s="55"/>
      <c r="IS884" s="55"/>
      <c r="IT884" s="55"/>
      <c r="IU884" s="55"/>
      <c r="IV884" s="55"/>
      <c r="IW884" s="55"/>
    </row>
    <row r="885" spans="1:257" ht="13.5" customHeight="1">
      <c r="A885" s="54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D885" s="55"/>
      <c r="EE885" s="55"/>
      <c r="EF885" s="55"/>
      <c r="EG885" s="55"/>
      <c r="EH885" s="55"/>
      <c r="EI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55"/>
      <c r="FL885" s="55"/>
      <c r="FM885" s="55"/>
      <c r="FN885" s="55"/>
      <c r="FO885" s="55"/>
      <c r="FP885" s="55"/>
      <c r="FQ885" s="55"/>
      <c r="FR885" s="55"/>
      <c r="FS885" s="55"/>
      <c r="FT885" s="55"/>
      <c r="FU885" s="55"/>
      <c r="FV885" s="55"/>
      <c r="FW885" s="55"/>
      <c r="FX885" s="55"/>
      <c r="FY885" s="55"/>
      <c r="FZ885" s="55"/>
      <c r="GA885" s="55"/>
      <c r="GB885" s="55"/>
      <c r="GC885" s="55"/>
      <c r="GD885" s="55"/>
      <c r="GE885" s="55"/>
      <c r="GF885" s="55"/>
      <c r="GG885" s="55"/>
      <c r="GH885" s="55"/>
      <c r="GI885" s="55"/>
      <c r="GJ885" s="55"/>
      <c r="GK885" s="55"/>
      <c r="GL885" s="55"/>
      <c r="GM885" s="55"/>
      <c r="GN885" s="55"/>
      <c r="GO885" s="55"/>
      <c r="GP885" s="55"/>
      <c r="GQ885" s="55"/>
      <c r="GR885" s="55"/>
      <c r="GS885" s="55"/>
      <c r="GT885" s="55"/>
      <c r="GU885" s="55"/>
      <c r="GV885" s="55"/>
      <c r="GW885" s="55"/>
      <c r="GX885" s="55"/>
      <c r="GY885" s="55"/>
      <c r="GZ885" s="55"/>
      <c r="HA885" s="55"/>
      <c r="HB885" s="55"/>
      <c r="HC885" s="55"/>
      <c r="HD885" s="55"/>
      <c r="HE885" s="55"/>
      <c r="HF885" s="55"/>
      <c r="HG885" s="55"/>
      <c r="HH885" s="55"/>
      <c r="HI885" s="55"/>
      <c r="HJ885" s="55"/>
      <c r="HK885" s="55"/>
      <c r="HL885" s="55"/>
      <c r="HM885" s="55"/>
      <c r="HN885" s="55"/>
      <c r="HO885" s="55"/>
      <c r="HP885" s="55"/>
      <c r="HQ885" s="55"/>
      <c r="HR885" s="55"/>
      <c r="HS885" s="55"/>
      <c r="HT885" s="55"/>
      <c r="HU885" s="55"/>
      <c r="HV885" s="55"/>
      <c r="HW885" s="55"/>
      <c r="HX885" s="55"/>
      <c r="HY885" s="55"/>
      <c r="HZ885" s="55"/>
      <c r="IA885" s="55"/>
      <c r="IB885" s="55"/>
      <c r="IC885" s="55"/>
      <c r="ID885" s="55"/>
      <c r="IE885" s="55"/>
      <c r="IF885" s="55"/>
      <c r="IG885" s="55"/>
      <c r="IH885" s="55"/>
      <c r="II885" s="55"/>
      <c r="IJ885" s="55"/>
      <c r="IK885" s="55"/>
      <c r="IL885" s="55"/>
      <c r="IM885" s="55"/>
      <c r="IN885" s="55"/>
      <c r="IO885" s="55"/>
      <c r="IP885" s="55"/>
      <c r="IQ885" s="55"/>
      <c r="IR885" s="55"/>
      <c r="IS885" s="55"/>
      <c r="IT885" s="55"/>
      <c r="IU885" s="55"/>
      <c r="IV885" s="55"/>
      <c r="IW885" s="55"/>
    </row>
    <row r="886" spans="1:257" ht="13.5" customHeight="1">
      <c r="A886" s="54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D886" s="55"/>
      <c r="EE886" s="55"/>
      <c r="EF886" s="55"/>
      <c r="EG886" s="55"/>
      <c r="EH886" s="55"/>
      <c r="EI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55"/>
      <c r="FL886" s="55"/>
      <c r="FM886" s="55"/>
      <c r="FN886" s="55"/>
      <c r="FO886" s="55"/>
      <c r="FP886" s="55"/>
      <c r="FQ886" s="55"/>
      <c r="FR886" s="55"/>
      <c r="FS886" s="55"/>
      <c r="FT886" s="55"/>
      <c r="FU886" s="55"/>
      <c r="FV886" s="55"/>
      <c r="FW886" s="55"/>
      <c r="FX886" s="55"/>
      <c r="FY886" s="55"/>
      <c r="FZ886" s="55"/>
      <c r="GA886" s="55"/>
      <c r="GB886" s="55"/>
      <c r="GC886" s="55"/>
      <c r="GD886" s="55"/>
      <c r="GE886" s="55"/>
      <c r="GF886" s="55"/>
      <c r="GG886" s="55"/>
      <c r="GH886" s="55"/>
      <c r="GI886" s="55"/>
      <c r="GJ886" s="55"/>
      <c r="GK886" s="55"/>
      <c r="GL886" s="55"/>
      <c r="GM886" s="55"/>
      <c r="GN886" s="55"/>
      <c r="GO886" s="55"/>
      <c r="GP886" s="55"/>
      <c r="GQ886" s="55"/>
      <c r="GR886" s="55"/>
      <c r="GS886" s="55"/>
      <c r="GT886" s="55"/>
      <c r="GU886" s="55"/>
      <c r="GV886" s="55"/>
      <c r="GW886" s="55"/>
      <c r="GX886" s="55"/>
      <c r="GY886" s="55"/>
      <c r="GZ886" s="55"/>
      <c r="HA886" s="55"/>
      <c r="HB886" s="55"/>
      <c r="HC886" s="55"/>
      <c r="HD886" s="55"/>
      <c r="HE886" s="55"/>
      <c r="HF886" s="55"/>
      <c r="HG886" s="55"/>
      <c r="HH886" s="55"/>
      <c r="HI886" s="55"/>
      <c r="HJ886" s="55"/>
      <c r="HK886" s="55"/>
      <c r="HL886" s="55"/>
      <c r="HM886" s="55"/>
      <c r="HN886" s="55"/>
      <c r="HO886" s="55"/>
      <c r="HP886" s="55"/>
      <c r="HQ886" s="55"/>
      <c r="HR886" s="55"/>
      <c r="HS886" s="55"/>
      <c r="HT886" s="55"/>
      <c r="HU886" s="55"/>
      <c r="HV886" s="55"/>
      <c r="HW886" s="55"/>
      <c r="HX886" s="55"/>
      <c r="HY886" s="55"/>
      <c r="HZ886" s="55"/>
      <c r="IA886" s="55"/>
      <c r="IB886" s="55"/>
      <c r="IC886" s="55"/>
      <c r="ID886" s="55"/>
      <c r="IE886" s="55"/>
      <c r="IF886" s="55"/>
      <c r="IG886" s="55"/>
      <c r="IH886" s="55"/>
      <c r="II886" s="55"/>
      <c r="IJ886" s="55"/>
      <c r="IK886" s="55"/>
      <c r="IL886" s="55"/>
      <c r="IM886" s="55"/>
      <c r="IN886" s="55"/>
      <c r="IO886" s="55"/>
      <c r="IP886" s="55"/>
      <c r="IQ886" s="55"/>
      <c r="IR886" s="55"/>
      <c r="IS886" s="55"/>
      <c r="IT886" s="55"/>
      <c r="IU886" s="55"/>
      <c r="IV886" s="55"/>
      <c r="IW886" s="55"/>
    </row>
    <row r="887" spans="1:257" ht="13.5" customHeight="1">
      <c r="A887" s="54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D887" s="55"/>
      <c r="EE887" s="55"/>
      <c r="EF887" s="55"/>
      <c r="EG887" s="55"/>
      <c r="EH887" s="55"/>
      <c r="EI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55"/>
      <c r="FL887" s="55"/>
      <c r="FM887" s="55"/>
      <c r="FN887" s="55"/>
      <c r="FO887" s="55"/>
      <c r="FP887" s="55"/>
      <c r="FQ887" s="55"/>
      <c r="FR887" s="55"/>
      <c r="FS887" s="55"/>
      <c r="FT887" s="55"/>
      <c r="FU887" s="55"/>
      <c r="FV887" s="55"/>
      <c r="FW887" s="55"/>
      <c r="FX887" s="55"/>
      <c r="FY887" s="55"/>
      <c r="FZ887" s="55"/>
      <c r="GA887" s="55"/>
      <c r="GB887" s="55"/>
      <c r="GC887" s="55"/>
      <c r="GD887" s="55"/>
      <c r="GE887" s="55"/>
      <c r="GF887" s="55"/>
      <c r="GG887" s="55"/>
      <c r="GH887" s="55"/>
      <c r="GI887" s="55"/>
      <c r="GJ887" s="55"/>
      <c r="GK887" s="55"/>
      <c r="GL887" s="55"/>
      <c r="GM887" s="55"/>
      <c r="GN887" s="55"/>
      <c r="GO887" s="55"/>
      <c r="GP887" s="55"/>
      <c r="GQ887" s="55"/>
      <c r="GR887" s="55"/>
      <c r="GS887" s="55"/>
      <c r="GT887" s="55"/>
      <c r="GU887" s="55"/>
      <c r="GV887" s="55"/>
      <c r="GW887" s="55"/>
      <c r="GX887" s="55"/>
      <c r="GY887" s="55"/>
      <c r="GZ887" s="55"/>
      <c r="HA887" s="55"/>
      <c r="HB887" s="55"/>
      <c r="HC887" s="55"/>
      <c r="HD887" s="55"/>
      <c r="HE887" s="55"/>
      <c r="HF887" s="55"/>
      <c r="HG887" s="55"/>
      <c r="HH887" s="55"/>
      <c r="HI887" s="55"/>
      <c r="HJ887" s="55"/>
      <c r="HK887" s="55"/>
      <c r="HL887" s="55"/>
      <c r="HM887" s="55"/>
      <c r="HN887" s="55"/>
      <c r="HO887" s="55"/>
      <c r="HP887" s="55"/>
      <c r="HQ887" s="55"/>
      <c r="HR887" s="55"/>
      <c r="HS887" s="55"/>
      <c r="HT887" s="55"/>
      <c r="HU887" s="55"/>
      <c r="HV887" s="55"/>
      <c r="HW887" s="55"/>
      <c r="HX887" s="55"/>
      <c r="HY887" s="55"/>
      <c r="HZ887" s="55"/>
      <c r="IA887" s="55"/>
      <c r="IB887" s="55"/>
      <c r="IC887" s="55"/>
      <c r="ID887" s="55"/>
      <c r="IE887" s="55"/>
      <c r="IF887" s="55"/>
      <c r="IG887" s="55"/>
      <c r="IH887" s="55"/>
      <c r="II887" s="55"/>
      <c r="IJ887" s="55"/>
      <c r="IK887" s="55"/>
      <c r="IL887" s="55"/>
      <c r="IM887" s="55"/>
      <c r="IN887" s="55"/>
      <c r="IO887" s="55"/>
      <c r="IP887" s="55"/>
      <c r="IQ887" s="55"/>
      <c r="IR887" s="55"/>
      <c r="IS887" s="55"/>
      <c r="IT887" s="55"/>
      <c r="IU887" s="55"/>
      <c r="IV887" s="55"/>
      <c r="IW887" s="55"/>
    </row>
    <row r="888" spans="1:257" ht="13.5" customHeight="1">
      <c r="A888" s="54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  <c r="IQ888" s="55"/>
      <c r="IR888" s="55"/>
      <c r="IS888" s="55"/>
      <c r="IT888" s="55"/>
      <c r="IU888" s="55"/>
      <c r="IV888" s="55"/>
      <c r="IW888" s="55"/>
    </row>
    <row r="889" spans="1:257" ht="13.5" customHeight="1">
      <c r="A889" s="54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D889" s="55"/>
      <c r="EE889" s="55"/>
      <c r="EF889" s="55"/>
      <c r="EG889" s="55"/>
      <c r="EH889" s="55"/>
      <c r="EI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55"/>
      <c r="FL889" s="55"/>
      <c r="FM889" s="55"/>
      <c r="FN889" s="55"/>
      <c r="FO889" s="55"/>
      <c r="FP889" s="55"/>
      <c r="FQ889" s="55"/>
      <c r="FR889" s="55"/>
      <c r="FS889" s="55"/>
      <c r="FT889" s="55"/>
      <c r="FU889" s="55"/>
      <c r="FV889" s="55"/>
      <c r="FW889" s="55"/>
      <c r="FX889" s="55"/>
      <c r="FY889" s="55"/>
      <c r="FZ889" s="55"/>
      <c r="GA889" s="55"/>
      <c r="GB889" s="55"/>
      <c r="GC889" s="55"/>
      <c r="GD889" s="55"/>
      <c r="GE889" s="55"/>
      <c r="GF889" s="55"/>
      <c r="GG889" s="55"/>
      <c r="GH889" s="55"/>
      <c r="GI889" s="55"/>
      <c r="GJ889" s="55"/>
      <c r="GK889" s="55"/>
      <c r="GL889" s="55"/>
      <c r="GM889" s="55"/>
      <c r="GN889" s="55"/>
      <c r="GO889" s="55"/>
      <c r="GP889" s="55"/>
      <c r="GQ889" s="55"/>
      <c r="GR889" s="55"/>
      <c r="GS889" s="55"/>
      <c r="GT889" s="55"/>
      <c r="GU889" s="55"/>
      <c r="GV889" s="55"/>
      <c r="GW889" s="55"/>
      <c r="GX889" s="55"/>
      <c r="GY889" s="55"/>
      <c r="GZ889" s="55"/>
      <c r="HA889" s="55"/>
      <c r="HB889" s="55"/>
      <c r="HC889" s="55"/>
      <c r="HD889" s="55"/>
      <c r="HE889" s="55"/>
      <c r="HF889" s="55"/>
      <c r="HG889" s="55"/>
      <c r="HH889" s="55"/>
      <c r="HI889" s="55"/>
      <c r="HJ889" s="55"/>
      <c r="HK889" s="55"/>
      <c r="HL889" s="55"/>
      <c r="HM889" s="55"/>
      <c r="HN889" s="55"/>
      <c r="HO889" s="55"/>
      <c r="HP889" s="55"/>
      <c r="HQ889" s="55"/>
      <c r="HR889" s="55"/>
      <c r="HS889" s="55"/>
      <c r="HT889" s="55"/>
      <c r="HU889" s="55"/>
      <c r="HV889" s="55"/>
      <c r="HW889" s="55"/>
      <c r="HX889" s="55"/>
      <c r="HY889" s="55"/>
      <c r="HZ889" s="55"/>
      <c r="IA889" s="55"/>
      <c r="IB889" s="55"/>
      <c r="IC889" s="55"/>
      <c r="ID889" s="55"/>
      <c r="IE889" s="55"/>
      <c r="IF889" s="55"/>
      <c r="IG889" s="55"/>
      <c r="IH889" s="55"/>
      <c r="II889" s="55"/>
      <c r="IJ889" s="55"/>
      <c r="IK889" s="55"/>
      <c r="IL889" s="55"/>
      <c r="IM889" s="55"/>
      <c r="IN889" s="55"/>
      <c r="IO889" s="55"/>
      <c r="IP889" s="55"/>
      <c r="IQ889" s="55"/>
      <c r="IR889" s="55"/>
      <c r="IS889" s="55"/>
      <c r="IT889" s="55"/>
      <c r="IU889" s="55"/>
      <c r="IV889" s="55"/>
      <c r="IW889" s="55"/>
    </row>
    <row r="890" spans="1:257" ht="13.5" customHeight="1">
      <c r="A890" s="54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D890" s="55"/>
      <c r="EE890" s="55"/>
      <c r="EF890" s="55"/>
      <c r="EG890" s="55"/>
      <c r="EH890" s="55"/>
      <c r="EI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55"/>
      <c r="FL890" s="55"/>
      <c r="FM890" s="55"/>
      <c r="FN890" s="55"/>
      <c r="FO890" s="55"/>
      <c r="FP890" s="55"/>
      <c r="FQ890" s="55"/>
      <c r="FR890" s="55"/>
      <c r="FS890" s="55"/>
      <c r="FT890" s="55"/>
      <c r="FU890" s="55"/>
      <c r="FV890" s="55"/>
      <c r="FW890" s="55"/>
      <c r="FX890" s="55"/>
      <c r="FY890" s="55"/>
      <c r="FZ890" s="55"/>
      <c r="GA890" s="55"/>
      <c r="GB890" s="55"/>
      <c r="GC890" s="55"/>
      <c r="GD890" s="55"/>
      <c r="GE890" s="55"/>
      <c r="GF890" s="55"/>
      <c r="GG890" s="55"/>
      <c r="GH890" s="55"/>
      <c r="GI890" s="55"/>
      <c r="GJ890" s="55"/>
      <c r="GK890" s="55"/>
      <c r="GL890" s="55"/>
      <c r="GM890" s="55"/>
      <c r="GN890" s="55"/>
      <c r="GO890" s="55"/>
      <c r="GP890" s="55"/>
      <c r="GQ890" s="55"/>
      <c r="GR890" s="55"/>
      <c r="GS890" s="55"/>
      <c r="GT890" s="55"/>
      <c r="GU890" s="55"/>
      <c r="GV890" s="55"/>
      <c r="GW890" s="55"/>
      <c r="GX890" s="55"/>
      <c r="GY890" s="55"/>
      <c r="GZ890" s="55"/>
      <c r="HA890" s="55"/>
      <c r="HB890" s="55"/>
      <c r="HC890" s="55"/>
      <c r="HD890" s="55"/>
      <c r="HE890" s="55"/>
      <c r="HF890" s="55"/>
      <c r="HG890" s="55"/>
      <c r="HH890" s="55"/>
      <c r="HI890" s="55"/>
      <c r="HJ890" s="55"/>
      <c r="HK890" s="55"/>
      <c r="HL890" s="55"/>
      <c r="HM890" s="55"/>
      <c r="HN890" s="55"/>
      <c r="HO890" s="55"/>
      <c r="HP890" s="55"/>
      <c r="HQ890" s="55"/>
      <c r="HR890" s="55"/>
      <c r="HS890" s="55"/>
      <c r="HT890" s="55"/>
      <c r="HU890" s="55"/>
      <c r="HV890" s="55"/>
      <c r="HW890" s="55"/>
      <c r="HX890" s="55"/>
      <c r="HY890" s="55"/>
      <c r="HZ890" s="55"/>
      <c r="IA890" s="55"/>
      <c r="IB890" s="55"/>
      <c r="IC890" s="55"/>
      <c r="ID890" s="55"/>
      <c r="IE890" s="55"/>
      <c r="IF890" s="55"/>
      <c r="IG890" s="55"/>
      <c r="IH890" s="55"/>
      <c r="II890" s="55"/>
      <c r="IJ890" s="55"/>
      <c r="IK890" s="55"/>
      <c r="IL890" s="55"/>
      <c r="IM890" s="55"/>
      <c r="IN890" s="55"/>
      <c r="IO890" s="55"/>
      <c r="IP890" s="55"/>
      <c r="IQ890" s="55"/>
      <c r="IR890" s="55"/>
      <c r="IS890" s="55"/>
      <c r="IT890" s="55"/>
      <c r="IU890" s="55"/>
      <c r="IV890" s="55"/>
      <c r="IW890" s="55"/>
    </row>
    <row r="891" spans="1:257" ht="13.5" customHeight="1">
      <c r="A891" s="54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  <c r="IW891" s="55"/>
    </row>
    <row r="892" spans="1:257" ht="13.5" customHeight="1">
      <c r="A892" s="54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D892" s="55"/>
      <c r="EE892" s="55"/>
      <c r="EF892" s="55"/>
      <c r="EG892" s="55"/>
      <c r="EH892" s="55"/>
      <c r="EI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55"/>
      <c r="FL892" s="55"/>
      <c r="FM892" s="55"/>
      <c r="FN892" s="55"/>
      <c r="FO892" s="55"/>
      <c r="FP892" s="55"/>
      <c r="FQ892" s="55"/>
      <c r="FR892" s="55"/>
      <c r="FS892" s="55"/>
      <c r="FT892" s="55"/>
      <c r="FU892" s="55"/>
      <c r="FV892" s="55"/>
      <c r="FW892" s="55"/>
      <c r="FX892" s="55"/>
      <c r="FY892" s="55"/>
      <c r="FZ892" s="55"/>
      <c r="GA892" s="55"/>
      <c r="GB892" s="55"/>
      <c r="GC892" s="55"/>
      <c r="GD892" s="55"/>
      <c r="GE892" s="55"/>
      <c r="GF892" s="55"/>
      <c r="GG892" s="55"/>
      <c r="GH892" s="55"/>
      <c r="GI892" s="55"/>
      <c r="GJ892" s="55"/>
      <c r="GK892" s="55"/>
      <c r="GL892" s="55"/>
      <c r="GM892" s="55"/>
      <c r="GN892" s="55"/>
      <c r="GO892" s="55"/>
      <c r="GP892" s="55"/>
      <c r="GQ892" s="55"/>
      <c r="GR892" s="55"/>
      <c r="GS892" s="55"/>
      <c r="GT892" s="55"/>
      <c r="GU892" s="55"/>
      <c r="GV892" s="55"/>
      <c r="GW892" s="55"/>
      <c r="GX892" s="55"/>
      <c r="GY892" s="55"/>
      <c r="GZ892" s="55"/>
      <c r="HA892" s="55"/>
      <c r="HB892" s="55"/>
      <c r="HC892" s="55"/>
      <c r="HD892" s="55"/>
      <c r="HE892" s="55"/>
      <c r="HF892" s="55"/>
      <c r="HG892" s="55"/>
      <c r="HH892" s="55"/>
      <c r="HI892" s="55"/>
      <c r="HJ892" s="55"/>
      <c r="HK892" s="55"/>
      <c r="HL892" s="55"/>
      <c r="HM892" s="55"/>
      <c r="HN892" s="55"/>
      <c r="HO892" s="55"/>
      <c r="HP892" s="55"/>
      <c r="HQ892" s="55"/>
      <c r="HR892" s="55"/>
      <c r="HS892" s="55"/>
      <c r="HT892" s="55"/>
      <c r="HU892" s="55"/>
      <c r="HV892" s="55"/>
      <c r="HW892" s="55"/>
      <c r="HX892" s="55"/>
      <c r="HY892" s="55"/>
      <c r="HZ892" s="55"/>
      <c r="IA892" s="55"/>
      <c r="IB892" s="55"/>
      <c r="IC892" s="55"/>
      <c r="ID892" s="55"/>
      <c r="IE892" s="55"/>
      <c r="IF892" s="55"/>
      <c r="IG892" s="55"/>
      <c r="IH892" s="55"/>
      <c r="II892" s="55"/>
      <c r="IJ892" s="55"/>
      <c r="IK892" s="55"/>
      <c r="IL892" s="55"/>
      <c r="IM892" s="55"/>
      <c r="IN892" s="55"/>
      <c r="IO892" s="55"/>
      <c r="IP892" s="55"/>
      <c r="IQ892" s="55"/>
      <c r="IR892" s="55"/>
      <c r="IS892" s="55"/>
      <c r="IT892" s="55"/>
      <c r="IU892" s="55"/>
      <c r="IV892" s="55"/>
      <c r="IW892" s="55"/>
    </row>
    <row r="893" spans="1:257" ht="13.5" customHeight="1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D893" s="55"/>
      <c r="EE893" s="55"/>
      <c r="EF893" s="55"/>
      <c r="EG893" s="55"/>
      <c r="EH893" s="55"/>
      <c r="EI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55"/>
      <c r="FL893" s="55"/>
      <c r="FM893" s="55"/>
      <c r="FN893" s="55"/>
      <c r="FO893" s="55"/>
      <c r="FP893" s="55"/>
      <c r="FQ893" s="55"/>
      <c r="FR893" s="55"/>
      <c r="FS893" s="55"/>
      <c r="FT893" s="55"/>
      <c r="FU893" s="55"/>
      <c r="FV893" s="55"/>
      <c r="FW893" s="55"/>
      <c r="FX893" s="55"/>
      <c r="FY893" s="55"/>
      <c r="FZ893" s="55"/>
      <c r="GA893" s="55"/>
      <c r="GB893" s="55"/>
      <c r="GC893" s="55"/>
      <c r="GD893" s="55"/>
      <c r="GE893" s="55"/>
      <c r="GF893" s="55"/>
      <c r="GG893" s="55"/>
      <c r="GH893" s="55"/>
      <c r="GI893" s="55"/>
      <c r="GJ893" s="55"/>
      <c r="GK893" s="55"/>
      <c r="GL893" s="55"/>
      <c r="GM893" s="55"/>
      <c r="GN893" s="55"/>
      <c r="GO893" s="55"/>
      <c r="GP893" s="55"/>
      <c r="GQ893" s="55"/>
      <c r="GR893" s="55"/>
      <c r="GS893" s="55"/>
      <c r="GT893" s="55"/>
      <c r="GU893" s="55"/>
      <c r="GV893" s="55"/>
      <c r="GW893" s="55"/>
      <c r="GX893" s="55"/>
      <c r="GY893" s="55"/>
      <c r="GZ893" s="55"/>
      <c r="HA893" s="55"/>
      <c r="HB893" s="55"/>
      <c r="HC893" s="55"/>
      <c r="HD893" s="55"/>
      <c r="HE893" s="55"/>
      <c r="HF893" s="55"/>
      <c r="HG893" s="55"/>
      <c r="HH893" s="55"/>
      <c r="HI893" s="55"/>
      <c r="HJ893" s="55"/>
      <c r="HK893" s="55"/>
      <c r="HL893" s="55"/>
      <c r="HM893" s="55"/>
      <c r="HN893" s="55"/>
      <c r="HO893" s="55"/>
      <c r="HP893" s="55"/>
      <c r="HQ893" s="55"/>
      <c r="HR893" s="55"/>
      <c r="HS893" s="55"/>
      <c r="HT893" s="55"/>
      <c r="HU893" s="55"/>
      <c r="HV893" s="55"/>
      <c r="HW893" s="55"/>
      <c r="HX893" s="55"/>
      <c r="HY893" s="55"/>
      <c r="HZ893" s="55"/>
      <c r="IA893" s="55"/>
      <c r="IB893" s="55"/>
      <c r="IC893" s="55"/>
      <c r="ID893" s="55"/>
      <c r="IE893" s="55"/>
      <c r="IF893" s="55"/>
      <c r="IG893" s="55"/>
      <c r="IH893" s="55"/>
      <c r="II893" s="55"/>
      <c r="IJ893" s="55"/>
      <c r="IK893" s="55"/>
      <c r="IL893" s="55"/>
      <c r="IM893" s="55"/>
      <c r="IN893" s="55"/>
      <c r="IO893" s="55"/>
      <c r="IP893" s="55"/>
      <c r="IQ893" s="55"/>
      <c r="IR893" s="55"/>
      <c r="IS893" s="55"/>
      <c r="IT893" s="55"/>
      <c r="IU893" s="55"/>
      <c r="IV893" s="55"/>
      <c r="IW893" s="55"/>
    </row>
    <row r="894" spans="1:257" ht="13.5" customHeight="1">
      <c r="A894" s="54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D894" s="55"/>
      <c r="EE894" s="55"/>
      <c r="EF894" s="55"/>
      <c r="EG894" s="55"/>
      <c r="EH894" s="55"/>
      <c r="EI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55"/>
      <c r="FL894" s="55"/>
      <c r="FM894" s="55"/>
      <c r="FN894" s="55"/>
      <c r="FO894" s="55"/>
      <c r="FP894" s="55"/>
      <c r="FQ894" s="55"/>
      <c r="FR894" s="55"/>
      <c r="FS894" s="55"/>
      <c r="FT894" s="55"/>
      <c r="FU894" s="55"/>
      <c r="FV894" s="55"/>
      <c r="FW894" s="55"/>
      <c r="FX894" s="55"/>
      <c r="FY894" s="55"/>
      <c r="FZ894" s="55"/>
      <c r="GA894" s="55"/>
      <c r="GB894" s="55"/>
      <c r="GC894" s="55"/>
      <c r="GD894" s="55"/>
      <c r="GE894" s="55"/>
      <c r="GF894" s="55"/>
      <c r="GG894" s="55"/>
      <c r="GH894" s="55"/>
      <c r="GI894" s="55"/>
      <c r="GJ894" s="55"/>
      <c r="GK894" s="55"/>
      <c r="GL894" s="55"/>
      <c r="GM894" s="55"/>
      <c r="GN894" s="55"/>
      <c r="GO894" s="55"/>
      <c r="GP894" s="55"/>
      <c r="GQ894" s="55"/>
      <c r="GR894" s="55"/>
      <c r="GS894" s="55"/>
      <c r="GT894" s="55"/>
      <c r="GU894" s="55"/>
      <c r="GV894" s="55"/>
      <c r="GW894" s="55"/>
      <c r="GX894" s="55"/>
      <c r="GY894" s="55"/>
      <c r="GZ894" s="55"/>
      <c r="HA894" s="55"/>
      <c r="HB894" s="55"/>
      <c r="HC894" s="55"/>
      <c r="HD894" s="55"/>
      <c r="HE894" s="55"/>
      <c r="HF894" s="55"/>
      <c r="HG894" s="55"/>
      <c r="HH894" s="55"/>
      <c r="HI894" s="55"/>
      <c r="HJ894" s="55"/>
      <c r="HK894" s="55"/>
      <c r="HL894" s="55"/>
      <c r="HM894" s="55"/>
      <c r="HN894" s="55"/>
      <c r="HO894" s="55"/>
      <c r="HP894" s="55"/>
      <c r="HQ894" s="55"/>
      <c r="HR894" s="55"/>
      <c r="HS894" s="55"/>
      <c r="HT894" s="55"/>
      <c r="HU894" s="55"/>
      <c r="HV894" s="55"/>
      <c r="HW894" s="55"/>
      <c r="HX894" s="55"/>
      <c r="HY894" s="55"/>
      <c r="HZ894" s="55"/>
      <c r="IA894" s="55"/>
      <c r="IB894" s="55"/>
      <c r="IC894" s="55"/>
      <c r="ID894" s="55"/>
      <c r="IE894" s="55"/>
      <c r="IF894" s="55"/>
      <c r="IG894" s="55"/>
      <c r="IH894" s="55"/>
      <c r="II894" s="55"/>
      <c r="IJ894" s="55"/>
      <c r="IK894" s="55"/>
      <c r="IL894" s="55"/>
      <c r="IM894" s="55"/>
      <c r="IN894" s="55"/>
      <c r="IO894" s="55"/>
      <c r="IP894" s="55"/>
      <c r="IQ894" s="55"/>
      <c r="IR894" s="55"/>
      <c r="IS894" s="55"/>
      <c r="IT894" s="55"/>
      <c r="IU894" s="55"/>
      <c r="IV894" s="55"/>
      <c r="IW894" s="55"/>
    </row>
    <row r="895" spans="1:257" ht="13.5" customHeight="1">
      <c r="A895" s="54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D895" s="55"/>
      <c r="EE895" s="55"/>
      <c r="EF895" s="55"/>
      <c r="EG895" s="55"/>
      <c r="EH895" s="55"/>
      <c r="EI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55"/>
      <c r="FL895" s="55"/>
      <c r="FM895" s="55"/>
      <c r="FN895" s="55"/>
      <c r="FO895" s="55"/>
      <c r="FP895" s="55"/>
      <c r="FQ895" s="55"/>
      <c r="FR895" s="55"/>
      <c r="FS895" s="55"/>
      <c r="FT895" s="55"/>
      <c r="FU895" s="55"/>
      <c r="FV895" s="55"/>
      <c r="FW895" s="55"/>
      <c r="FX895" s="55"/>
      <c r="FY895" s="55"/>
      <c r="FZ895" s="55"/>
      <c r="GA895" s="55"/>
      <c r="GB895" s="55"/>
      <c r="GC895" s="55"/>
      <c r="GD895" s="55"/>
      <c r="GE895" s="55"/>
      <c r="GF895" s="55"/>
      <c r="GG895" s="55"/>
      <c r="GH895" s="55"/>
      <c r="GI895" s="55"/>
      <c r="GJ895" s="55"/>
      <c r="GK895" s="55"/>
      <c r="GL895" s="55"/>
      <c r="GM895" s="55"/>
      <c r="GN895" s="55"/>
      <c r="GO895" s="55"/>
      <c r="GP895" s="55"/>
      <c r="GQ895" s="55"/>
      <c r="GR895" s="55"/>
      <c r="GS895" s="55"/>
      <c r="GT895" s="55"/>
      <c r="GU895" s="55"/>
      <c r="GV895" s="55"/>
      <c r="GW895" s="55"/>
      <c r="GX895" s="55"/>
      <c r="GY895" s="55"/>
      <c r="GZ895" s="55"/>
      <c r="HA895" s="55"/>
      <c r="HB895" s="55"/>
      <c r="HC895" s="55"/>
      <c r="HD895" s="55"/>
      <c r="HE895" s="55"/>
      <c r="HF895" s="55"/>
      <c r="HG895" s="55"/>
      <c r="HH895" s="55"/>
      <c r="HI895" s="55"/>
      <c r="HJ895" s="55"/>
      <c r="HK895" s="55"/>
      <c r="HL895" s="55"/>
      <c r="HM895" s="55"/>
      <c r="HN895" s="55"/>
      <c r="HO895" s="55"/>
      <c r="HP895" s="55"/>
      <c r="HQ895" s="55"/>
      <c r="HR895" s="55"/>
      <c r="HS895" s="55"/>
      <c r="HT895" s="55"/>
      <c r="HU895" s="55"/>
      <c r="HV895" s="55"/>
      <c r="HW895" s="55"/>
      <c r="HX895" s="55"/>
      <c r="HY895" s="55"/>
      <c r="HZ895" s="55"/>
      <c r="IA895" s="55"/>
      <c r="IB895" s="55"/>
      <c r="IC895" s="55"/>
      <c r="ID895" s="55"/>
      <c r="IE895" s="55"/>
      <c r="IF895" s="55"/>
      <c r="IG895" s="55"/>
      <c r="IH895" s="55"/>
      <c r="II895" s="55"/>
      <c r="IJ895" s="55"/>
      <c r="IK895" s="55"/>
      <c r="IL895" s="55"/>
      <c r="IM895" s="55"/>
      <c r="IN895" s="55"/>
      <c r="IO895" s="55"/>
      <c r="IP895" s="55"/>
      <c r="IQ895" s="55"/>
      <c r="IR895" s="55"/>
      <c r="IS895" s="55"/>
      <c r="IT895" s="55"/>
      <c r="IU895" s="55"/>
      <c r="IV895" s="55"/>
      <c r="IW895" s="55"/>
    </row>
    <row r="896" spans="1:257" ht="13.5" customHeight="1">
      <c r="A896" s="54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D896" s="55"/>
      <c r="EE896" s="55"/>
      <c r="EF896" s="55"/>
      <c r="EG896" s="55"/>
      <c r="EH896" s="55"/>
      <c r="EI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55"/>
      <c r="FL896" s="55"/>
      <c r="FM896" s="55"/>
      <c r="FN896" s="55"/>
      <c r="FO896" s="55"/>
      <c r="FP896" s="55"/>
      <c r="FQ896" s="55"/>
      <c r="FR896" s="55"/>
      <c r="FS896" s="55"/>
      <c r="FT896" s="55"/>
      <c r="FU896" s="55"/>
      <c r="FV896" s="55"/>
      <c r="FW896" s="55"/>
      <c r="FX896" s="55"/>
      <c r="FY896" s="55"/>
      <c r="FZ896" s="55"/>
      <c r="GA896" s="55"/>
      <c r="GB896" s="55"/>
      <c r="GC896" s="55"/>
      <c r="GD896" s="55"/>
      <c r="GE896" s="55"/>
      <c r="GF896" s="55"/>
      <c r="GG896" s="55"/>
      <c r="GH896" s="55"/>
      <c r="GI896" s="55"/>
      <c r="GJ896" s="55"/>
      <c r="GK896" s="55"/>
      <c r="GL896" s="55"/>
      <c r="GM896" s="55"/>
      <c r="GN896" s="55"/>
      <c r="GO896" s="55"/>
      <c r="GP896" s="55"/>
      <c r="GQ896" s="55"/>
      <c r="GR896" s="55"/>
      <c r="GS896" s="55"/>
      <c r="GT896" s="55"/>
      <c r="GU896" s="55"/>
      <c r="GV896" s="55"/>
      <c r="GW896" s="55"/>
      <c r="GX896" s="55"/>
      <c r="GY896" s="55"/>
      <c r="GZ896" s="55"/>
      <c r="HA896" s="55"/>
      <c r="HB896" s="55"/>
      <c r="HC896" s="55"/>
      <c r="HD896" s="55"/>
      <c r="HE896" s="55"/>
      <c r="HF896" s="55"/>
      <c r="HG896" s="55"/>
      <c r="HH896" s="55"/>
      <c r="HI896" s="55"/>
      <c r="HJ896" s="55"/>
      <c r="HK896" s="55"/>
      <c r="HL896" s="55"/>
      <c r="HM896" s="55"/>
      <c r="HN896" s="55"/>
      <c r="HO896" s="55"/>
      <c r="HP896" s="55"/>
      <c r="HQ896" s="55"/>
      <c r="HR896" s="55"/>
      <c r="HS896" s="55"/>
      <c r="HT896" s="55"/>
      <c r="HU896" s="55"/>
      <c r="HV896" s="55"/>
      <c r="HW896" s="55"/>
      <c r="HX896" s="55"/>
      <c r="HY896" s="55"/>
      <c r="HZ896" s="55"/>
      <c r="IA896" s="55"/>
      <c r="IB896" s="55"/>
      <c r="IC896" s="55"/>
      <c r="ID896" s="55"/>
      <c r="IE896" s="55"/>
      <c r="IF896" s="55"/>
      <c r="IG896" s="55"/>
      <c r="IH896" s="55"/>
      <c r="II896" s="55"/>
      <c r="IJ896" s="55"/>
      <c r="IK896" s="55"/>
      <c r="IL896" s="55"/>
      <c r="IM896" s="55"/>
      <c r="IN896" s="55"/>
      <c r="IO896" s="55"/>
      <c r="IP896" s="55"/>
      <c r="IQ896" s="55"/>
      <c r="IR896" s="55"/>
      <c r="IS896" s="55"/>
      <c r="IT896" s="55"/>
      <c r="IU896" s="55"/>
      <c r="IV896" s="55"/>
      <c r="IW896" s="55"/>
    </row>
    <row r="897" spans="1:257" ht="13.5" customHeight="1">
      <c r="A897" s="54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  <c r="IQ897" s="55"/>
      <c r="IR897" s="55"/>
      <c r="IS897" s="55"/>
      <c r="IT897" s="55"/>
      <c r="IU897" s="55"/>
      <c r="IV897" s="55"/>
      <c r="IW897" s="55"/>
    </row>
    <row r="898" spans="1:257" ht="13.5" customHeight="1">
      <c r="A898" s="54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D898" s="55"/>
      <c r="EE898" s="55"/>
      <c r="EF898" s="55"/>
      <c r="EG898" s="55"/>
      <c r="EH898" s="55"/>
      <c r="EI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55"/>
      <c r="FL898" s="55"/>
      <c r="FM898" s="55"/>
      <c r="FN898" s="55"/>
      <c r="FO898" s="55"/>
      <c r="FP898" s="55"/>
      <c r="FQ898" s="55"/>
      <c r="FR898" s="55"/>
      <c r="FS898" s="55"/>
      <c r="FT898" s="55"/>
      <c r="FU898" s="55"/>
      <c r="FV898" s="55"/>
      <c r="FW898" s="55"/>
      <c r="FX898" s="55"/>
      <c r="FY898" s="55"/>
      <c r="FZ898" s="55"/>
      <c r="GA898" s="55"/>
      <c r="GB898" s="55"/>
      <c r="GC898" s="55"/>
      <c r="GD898" s="55"/>
      <c r="GE898" s="55"/>
      <c r="GF898" s="55"/>
      <c r="GG898" s="55"/>
      <c r="GH898" s="55"/>
      <c r="GI898" s="55"/>
      <c r="GJ898" s="55"/>
      <c r="GK898" s="55"/>
      <c r="GL898" s="55"/>
      <c r="GM898" s="55"/>
      <c r="GN898" s="55"/>
      <c r="GO898" s="55"/>
      <c r="GP898" s="55"/>
      <c r="GQ898" s="55"/>
      <c r="GR898" s="55"/>
      <c r="GS898" s="55"/>
      <c r="GT898" s="55"/>
      <c r="GU898" s="55"/>
      <c r="GV898" s="55"/>
      <c r="GW898" s="55"/>
      <c r="GX898" s="55"/>
      <c r="GY898" s="55"/>
      <c r="GZ898" s="55"/>
      <c r="HA898" s="55"/>
      <c r="HB898" s="55"/>
      <c r="HC898" s="55"/>
      <c r="HD898" s="55"/>
      <c r="HE898" s="55"/>
      <c r="HF898" s="55"/>
      <c r="HG898" s="55"/>
      <c r="HH898" s="55"/>
      <c r="HI898" s="55"/>
      <c r="HJ898" s="55"/>
      <c r="HK898" s="55"/>
      <c r="HL898" s="55"/>
      <c r="HM898" s="55"/>
      <c r="HN898" s="55"/>
      <c r="HO898" s="55"/>
      <c r="HP898" s="55"/>
      <c r="HQ898" s="55"/>
      <c r="HR898" s="55"/>
      <c r="HS898" s="55"/>
      <c r="HT898" s="55"/>
      <c r="HU898" s="55"/>
      <c r="HV898" s="55"/>
      <c r="HW898" s="55"/>
      <c r="HX898" s="55"/>
      <c r="HY898" s="55"/>
      <c r="HZ898" s="55"/>
      <c r="IA898" s="55"/>
      <c r="IB898" s="55"/>
      <c r="IC898" s="55"/>
      <c r="ID898" s="55"/>
      <c r="IE898" s="55"/>
      <c r="IF898" s="55"/>
      <c r="IG898" s="55"/>
      <c r="IH898" s="55"/>
      <c r="II898" s="55"/>
      <c r="IJ898" s="55"/>
      <c r="IK898" s="55"/>
      <c r="IL898" s="55"/>
      <c r="IM898" s="55"/>
      <c r="IN898" s="55"/>
      <c r="IO898" s="55"/>
      <c r="IP898" s="55"/>
      <c r="IQ898" s="55"/>
      <c r="IR898" s="55"/>
      <c r="IS898" s="55"/>
      <c r="IT898" s="55"/>
      <c r="IU898" s="55"/>
      <c r="IV898" s="55"/>
      <c r="IW898" s="55"/>
    </row>
    <row r="899" spans="1:257" ht="13.5" customHeight="1">
      <c r="A899" s="54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D899" s="55"/>
      <c r="EE899" s="55"/>
      <c r="EF899" s="55"/>
      <c r="EG899" s="55"/>
      <c r="EH899" s="55"/>
      <c r="EI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55"/>
      <c r="FL899" s="55"/>
      <c r="FM899" s="55"/>
      <c r="FN899" s="55"/>
      <c r="FO899" s="55"/>
      <c r="FP899" s="55"/>
      <c r="FQ899" s="55"/>
      <c r="FR899" s="55"/>
      <c r="FS899" s="55"/>
      <c r="FT899" s="55"/>
      <c r="FU899" s="55"/>
      <c r="FV899" s="55"/>
      <c r="FW899" s="55"/>
      <c r="FX899" s="55"/>
      <c r="FY899" s="55"/>
      <c r="FZ899" s="55"/>
      <c r="GA899" s="55"/>
      <c r="GB899" s="55"/>
      <c r="GC899" s="55"/>
      <c r="GD899" s="55"/>
      <c r="GE899" s="55"/>
      <c r="GF899" s="55"/>
      <c r="GG899" s="55"/>
      <c r="GH899" s="55"/>
      <c r="GI899" s="55"/>
      <c r="GJ899" s="55"/>
      <c r="GK899" s="55"/>
      <c r="GL899" s="55"/>
      <c r="GM899" s="55"/>
      <c r="GN899" s="55"/>
      <c r="GO899" s="55"/>
      <c r="GP899" s="55"/>
      <c r="GQ899" s="55"/>
      <c r="GR899" s="55"/>
      <c r="GS899" s="55"/>
      <c r="GT899" s="55"/>
      <c r="GU899" s="55"/>
      <c r="GV899" s="55"/>
      <c r="GW899" s="55"/>
      <c r="GX899" s="55"/>
      <c r="GY899" s="55"/>
      <c r="GZ899" s="55"/>
      <c r="HA899" s="55"/>
      <c r="HB899" s="55"/>
      <c r="HC899" s="55"/>
      <c r="HD899" s="55"/>
      <c r="HE899" s="55"/>
      <c r="HF899" s="55"/>
      <c r="HG899" s="55"/>
      <c r="HH899" s="55"/>
      <c r="HI899" s="55"/>
      <c r="HJ899" s="55"/>
      <c r="HK899" s="55"/>
      <c r="HL899" s="55"/>
      <c r="HM899" s="55"/>
      <c r="HN899" s="55"/>
      <c r="HO899" s="55"/>
      <c r="HP899" s="55"/>
      <c r="HQ899" s="55"/>
      <c r="HR899" s="55"/>
      <c r="HS899" s="55"/>
      <c r="HT899" s="55"/>
      <c r="HU899" s="55"/>
      <c r="HV899" s="55"/>
      <c r="HW899" s="55"/>
      <c r="HX899" s="55"/>
      <c r="HY899" s="55"/>
      <c r="HZ899" s="55"/>
      <c r="IA899" s="55"/>
      <c r="IB899" s="55"/>
      <c r="IC899" s="55"/>
      <c r="ID899" s="55"/>
      <c r="IE899" s="55"/>
      <c r="IF899" s="55"/>
      <c r="IG899" s="55"/>
      <c r="IH899" s="55"/>
      <c r="II899" s="55"/>
      <c r="IJ899" s="55"/>
      <c r="IK899" s="55"/>
      <c r="IL899" s="55"/>
      <c r="IM899" s="55"/>
      <c r="IN899" s="55"/>
      <c r="IO899" s="55"/>
      <c r="IP899" s="55"/>
      <c r="IQ899" s="55"/>
      <c r="IR899" s="55"/>
      <c r="IS899" s="55"/>
      <c r="IT899" s="55"/>
      <c r="IU899" s="55"/>
      <c r="IV899" s="55"/>
      <c r="IW899" s="55"/>
    </row>
    <row r="900" spans="1:257" ht="13.5" customHeight="1">
      <c r="A900" s="54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  <c r="IW900" s="55"/>
    </row>
    <row r="901" spans="1:257" ht="13.5" customHeight="1">
      <c r="A901" s="54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D901" s="55"/>
      <c r="EE901" s="55"/>
      <c r="EF901" s="55"/>
      <c r="EG901" s="55"/>
      <c r="EH901" s="55"/>
      <c r="EI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55"/>
      <c r="FL901" s="55"/>
      <c r="FM901" s="55"/>
      <c r="FN901" s="55"/>
      <c r="FO901" s="55"/>
      <c r="FP901" s="55"/>
      <c r="FQ901" s="55"/>
      <c r="FR901" s="55"/>
      <c r="FS901" s="55"/>
      <c r="FT901" s="55"/>
      <c r="FU901" s="55"/>
      <c r="FV901" s="55"/>
      <c r="FW901" s="55"/>
      <c r="FX901" s="55"/>
      <c r="FY901" s="55"/>
      <c r="FZ901" s="55"/>
      <c r="GA901" s="55"/>
      <c r="GB901" s="55"/>
      <c r="GC901" s="55"/>
      <c r="GD901" s="55"/>
      <c r="GE901" s="55"/>
      <c r="GF901" s="55"/>
      <c r="GG901" s="55"/>
      <c r="GH901" s="55"/>
      <c r="GI901" s="55"/>
      <c r="GJ901" s="55"/>
      <c r="GK901" s="55"/>
      <c r="GL901" s="55"/>
      <c r="GM901" s="55"/>
      <c r="GN901" s="55"/>
      <c r="GO901" s="55"/>
      <c r="GP901" s="55"/>
      <c r="GQ901" s="55"/>
      <c r="GR901" s="55"/>
      <c r="GS901" s="55"/>
      <c r="GT901" s="55"/>
      <c r="GU901" s="55"/>
      <c r="GV901" s="55"/>
      <c r="GW901" s="55"/>
      <c r="GX901" s="55"/>
      <c r="GY901" s="55"/>
      <c r="GZ901" s="55"/>
      <c r="HA901" s="55"/>
      <c r="HB901" s="55"/>
      <c r="HC901" s="55"/>
      <c r="HD901" s="55"/>
      <c r="HE901" s="55"/>
      <c r="HF901" s="55"/>
      <c r="HG901" s="55"/>
      <c r="HH901" s="55"/>
      <c r="HI901" s="55"/>
      <c r="HJ901" s="55"/>
      <c r="HK901" s="55"/>
      <c r="HL901" s="55"/>
      <c r="HM901" s="55"/>
      <c r="HN901" s="55"/>
      <c r="HO901" s="55"/>
      <c r="HP901" s="55"/>
      <c r="HQ901" s="55"/>
      <c r="HR901" s="55"/>
      <c r="HS901" s="55"/>
      <c r="HT901" s="55"/>
      <c r="HU901" s="55"/>
      <c r="HV901" s="55"/>
      <c r="HW901" s="55"/>
      <c r="HX901" s="55"/>
      <c r="HY901" s="55"/>
      <c r="HZ901" s="55"/>
      <c r="IA901" s="55"/>
      <c r="IB901" s="55"/>
      <c r="IC901" s="55"/>
      <c r="ID901" s="55"/>
      <c r="IE901" s="55"/>
      <c r="IF901" s="55"/>
      <c r="IG901" s="55"/>
      <c r="IH901" s="55"/>
      <c r="II901" s="55"/>
      <c r="IJ901" s="55"/>
      <c r="IK901" s="55"/>
      <c r="IL901" s="55"/>
      <c r="IM901" s="55"/>
      <c r="IN901" s="55"/>
      <c r="IO901" s="55"/>
      <c r="IP901" s="55"/>
      <c r="IQ901" s="55"/>
      <c r="IR901" s="55"/>
      <c r="IS901" s="55"/>
      <c r="IT901" s="55"/>
      <c r="IU901" s="55"/>
      <c r="IV901" s="55"/>
      <c r="IW901" s="55"/>
    </row>
    <row r="902" spans="1:257" ht="13.5" customHeight="1">
      <c r="A902" s="54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D902" s="55"/>
      <c r="EE902" s="55"/>
      <c r="EF902" s="55"/>
      <c r="EG902" s="55"/>
      <c r="EH902" s="55"/>
      <c r="EI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55"/>
      <c r="FL902" s="55"/>
      <c r="FM902" s="55"/>
      <c r="FN902" s="55"/>
      <c r="FO902" s="55"/>
      <c r="FP902" s="55"/>
      <c r="FQ902" s="55"/>
      <c r="FR902" s="55"/>
      <c r="FS902" s="55"/>
      <c r="FT902" s="55"/>
      <c r="FU902" s="55"/>
      <c r="FV902" s="55"/>
      <c r="FW902" s="55"/>
      <c r="FX902" s="55"/>
      <c r="FY902" s="55"/>
      <c r="FZ902" s="55"/>
      <c r="GA902" s="55"/>
      <c r="GB902" s="55"/>
      <c r="GC902" s="55"/>
      <c r="GD902" s="55"/>
      <c r="GE902" s="55"/>
      <c r="GF902" s="55"/>
      <c r="GG902" s="55"/>
      <c r="GH902" s="55"/>
      <c r="GI902" s="55"/>
      <c r="GJ902" s="55"/>
      <c r="GK902" s="55"/>
      <c r="GL902" s="55"/>
      <c r="GM902" s="55"/>
      <c r="GN902" s="55"/>
      <c r="GO902" s="55"/>
      <c r="GP902" s="55"/>
      <c r="GQ902" s="55"/>
      <c r="GR902" s="55"/>
      <c r="GS902" s="55"/>
      <c r="GT902" s="55"/>
      <c r="GU902" s="55"/>
      <c r="GV902" s="55"/>
      <c r="GW902" s="55"/>
      <c r="GX902" s="55"/>
      <c r="GY902" s="55"/>
      <c r="GZ902" s="55"/>
      <c r="HA902" s="55"/>
      <c r="HB902" s="55"/>
      <c r="HC902" s="55"/>
      <c r="HD902" s="55"/>
      <c r="HE902" s="55"/>
      <c r="HF902" s="55"/>
      <c r="HG902" s="55"/>
      <c r="HH902" s="55"/>
      <c r="HI902" s="55"/>
      <c r="HJ902" s="55"/>
      <c r="HK902" s="55"/>
      <c r="HL902" s="55"/>
      <c r="HM902" s="55"/>
      <c r="HN902" s="55"/>
      <c r="HO902" s="55"/>
      <c r="HP902" s="55"/>
      <c r="HQ902" s="55"/>
      <c r="HR902" s="55"/>
      <c r="HS902" s="55"/>
      <c r="HT902" s="55"/>
      <c r="HU902" s="55"/>
      <c r="HV902" s="55"/>
      <c r="HW902" s="55"/>
      <c r="HX902" s="55"/>
      <c r="HY902" s="55"/>
      <c r="HZ902" s="55"/>
      <c r="IA902" s="55"/>
      <c r="IB902" s="55"/>
      <c r="IC902" s="55"/>
      <c r="ID902" s="55"/>
      <c r="IE902" s="55"/>
      <c r="IF902" s="55"/>
      <c r="IG902" s="55"/>
      <c r="IH902" s="55"/>
      <c r="II902" s="55"/>
      <c r="IJ902" s="55"/>
      <c r="IK902" s="55"/>
      <c r="IL902" s="55"/>
      <c r="IM902" s="55"/>
      <c r="IN902" s="55"/>
      <c r="IO902" s="55"/>
      <c r="IP902" s="55"/>
      <c r="IQ902" s="55"/>
      <c r="IR902" s="55"/>
      <c r="IS902" s="55"/>
      <c r="IT902" s="55"/>
      <c r="IU902" s="55"/>
      <c r="IV902" s="55"/>
      <c r="IW902" s="55"/>
    </row>
    <row r="903" spans="1:257" ht="13.5" customHeight="1">
      <c r="A903" s="54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D903" s="55"/>
      <c r="EE903" s="55"/>
      <c r="EF903" s="55"/>
      <c r="EG903" s="55"/>
      <c r="EH903" s="55"/>
      <c r="EI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55"/>
      <c r="FL903" s="55"/>
      <c r="FM903" s="55"/>
      <c r="FN903" s="55"/>
      <c r="FO903" s="55"/>
      <c r="FP903" s="55"/>
      <c r="FQ903" s="55"/>
      <c r="FR903" s="55"/>
      <c r="FS903" s="55"/>
      <c r="FT903" s="55"/>
      <c r="FU903" s="55"/>
      <c r="FV903" s="55"/>
      <c r="FW903" s="55"/>
      <c r="FX903" s="55"/>
      <c r="FY903" s="55"/>
      <c r="FZ903" s="55"/>
      <c r="GA903" s="55"/>
      <c r="GB903" s="55"/>
      <c r="GC903" s="55"/>
      <c r="GD903" s="55"/>
      <c r="GE903" s="55"/>
      <c r="GF903" s="55"/>
      <c r="GG903" s="55"/>
      <c r="GH903" s="55"/>
      <c r="GI903" s="55"/>
      <c r="GJ903" s="55"/>
      <c r="GK903" s="55"/>
      <c r="GL903" s="55"/>
      <c r="GM903" s="55"/>
      <c r="GN903" s="55"/>
      <c r="GO903" s="55"/>
      <c r="GP903" s="55"/>
      <c r="GQ903" s="55"/>
      <c r="GR903" s="55"/>
      <c r="GS903" s="55"/>
      <c r="GT903" s="55"/>
      <c r="GU903" s="55"/>
      <c r="GV903" s="55"/>
      <c r="GW903" s="55"/>
      <c r="GX903" s="55"/>
      <c r="GY903" s="55"/>
      <c r="GZ903" s="55"/>
      <c r="HA903" s="55"/>
      <c r="HB903" s="55"/>
      <c r="HC903" s="55"/>
      <c r="HD903" s="55"/>
      <c r="HE903" s="55"/>
      <c r="HF903" s="55"/>
      <c r="HG903" s="55"/>
      <c r="HH903" s="55"/>
      <c r="HI903" s="55"/>
      <c r="HJ903" s="55"/>
      <c r="HK903" s="55"/>
      <c r="HL903" s="55"/>
      <c r="HM903" s="55"/>
      <c r="HN903" s="55"/>
      <c r="HO903" s="55"/>
      <c r="HP903" s="55"/>
      <c r="HQ903" s="55"/>
      <c r="HR903" s="55"/>
      <c r="HS903" s="55"/>
      <c r="HT903" s="55"/>
      <c r="HU903" s="55"/>
      <c r="HV903" s="55"/>
      <c r="HW903" s="55"/>
      <c r="HX903" s="55"/>
      <c r="HY903" s="55"/>
      <c r="HZ903" s="55"/>
      <c r="IA903" s="55"/>
      <c r="IB903" s="55"/>
      <c r="IC903" s="55"/>
      <c r="ID903" s="55"/>
      <c r="IE903" s="55"/>
      <c r="IF903" s="55"/>
      <c r="IG903" s="55"/>
      <c r="IH903" s="55"/>
      <c r="II903" s="55"/>
      <c r="IJ903" s="55"/>
      <c r="IK903" s="55"/>
      <c r="IL903" s="55"/>
      <c r="IM903" s="55"/>
      <c r="IN903" s="55"/>
      <c r="IO903" s="55"/>
      <c r="IP903" s="55"/>
      <c r="IQ903" s="55"/>
      <c r="IR903" s="55"/>
      <c r="IS903" s="55"/>
      <c r="IT903" s="55"/>
      <c r="IU903" s="55"/>
      <c r="IV903" s="55"/>
      <c r="IW903" s="55"/>
    </row>
    <row r="904" spans="1:257" ht="13.5" customHeight="1">
      <c r="A904" s="54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D904" s="55"/>
      <c r="EE904" s="55"/>
      <c r="EF904" s="55"/>
      <c r="EG904" s="55"/>
      <c r="EH904" s="55"/>
      <c r="EI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55"/>
      <c r="FL904" s="55"/>
      <c r="FM904" s="55"/>
      <c r="FN904" s="55"/>
      <c r="FO904" s="55"/>
      <c r="FP904" s="55"/>
      <c r="FQ904" s="55"/>
      <c r="FR904" s="55"/>
      <c r="FS904" s="55"/>
      <c r="FT904" s="55"/>
      <c r="FU904" s="55"/>
      <c r="FV904" s="55"/>
      <c r="FW904" s="55"/>
      <c r="FX904" s="55"/>
      <c r="FY904" s="55"/>
      <c r="FZ904" s="55"/>
      <c r="GA904" s="55"/>
      <c r="GB904" s="55"/>
      <c r="GC904" s="55"/>
      <c r="GD904" s="55"/>
      <c r="GE904" s="55"/>
      <c r="GF904" s="55"/>
      <c r="GG904" s="55"/>
      <c r="GH904" s="55"/>
      <c r="GI904" s="55"/>
      <c r="GJ904" s="55"/>
      <c r="GK904" s="55"/>
      <c r="GL904" s="55"/>
      <c r="GM904" s="55"/>
      <c r="GN904" s="55"/>
      <c r="GO904" s="55"/>
      <c r="GP904" s="55"/>
      <c r="GQ904" s="55"/>
      <c r="GR904" s="55"/>
      <c r="GS904" s="55"/>
      <c r="GT904" s="55"/>
      <c r="GU904" s="55"/>
      <c r="GV904" s="55"/>
      <c r="GW904" s="55"/>
      <c r="GX904" s="55"/>
      <c r="GY904" s="55"/>
      <c r="GZ904" s="55"/>
      <c r="HA904" s="55"/>
      <c r="HB904" s="55"/>
      <c r="HC904" s="55"/>
      <c r="HD904" s="55"/>
      <c r="HE904" s="55"/>
      <c r="HF904" s="55"/>
      <c r="HG904" s="55"/>
      <c r="HH904" s="55"/>
      <c r="HI904" s="55"/>
      <c r="HJ904" s="55"/>
      <c r="HK904" s="55"/>
      <c r="HL904" s="55"/>
      <c r="HM904" s="55"/>
      <c r="HN904" s="55"/>
      <c r="HO904" s="55"/>
      <c r="HP904" s="55"/>
      <c r="HQ904" s="55"/>
      <c r="HR904" s="55"/>
      <c r="HS904" s="55"/>
      <c r="HT904" s="55"/>
      <c r="HU904" s="55"/>
      <c r="HV904" s="55"/>
      <c r="HW904" s="55"/>
      <c r="HX904" s="55"/>
      <c r="HY904" s="55"/>
      <c r="HZ904" s="55"/>
      <c r="IA904" s="55"/>
      <c r="IB904" s="55"/>
      <c r="IC904" s="55"/>
      <c r="ID904" s="55"/>
      <c r="IE904" s="55"/>
      <c r="IF904" s="55"/>
      <c r="IG904" s="55"/>
      <c r="IH904" s="55"/>
      <c r="II904" s="55"/>
      <c r="IJ904" s="55"/>
      <c r="IK904" s="55"/>
      <c r="IL904" s="55"/>
      <c r="IM904" s="55"/>
      <c r="IN904" s="55"/>
      <c r="IO904" s="55"/>
      <c r="IP904" s="55"/>
      <c r="IQ904" s="55"/>
      <c r="IR904" s="55"/>
      <c r="IS904" s="55"/>
      <c r="IT904" s="55"/>
      <c r="IU904" s="55"/>
      <c r="IV904" s="55"/>
      <c r="IW904" s="55"/>
    </row>
    <row r="905" spans="1:257" ht="13.5" customHeight="1">
      <c r="A905" s="54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D905" s="55"/>
      <c r="EE905" s="55"/>
      <c r="EF905" s="55"/>
      <c r="EG905" s="55"/>
      <c r="EH905" s="55"/>
      <c r="EI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55"/>
      <c r="FL905" s="55"/>
      <c r="FM905" s="55"/>
      <c r="FN905" s="55"/>
      <c r="FO905" s="55"/>
      <c r="FP905" s="55"/>
      <c r="FQ905" s="55"/>
      <c r="FR905" s="55"/>
      <c r="FS905" s="55"/>
      <c r="FT905" s="55"/>
      <c r="FU905" s="55"/>
      <c r="FV905" s="55"/>
      <c r="FW905" s="55"/>
      <c r="FX905" s="55"/>
      <c r="FY905" s="55"/>
      <c r="FZ905" s="55"/>
      <c r="GA905" s="55"/>
      <c r="GB905" s="55"/>
      <c r="GC905" s="55"/>
      <c r="GD905" s="55"/>
      <c r="GE905" s="55"/>
      <c r="GF905" s="55"/>
      <c r="GG905" s="55"/>
      <c r="GH905" s="55"/>
      <c r="GI905" s="55"/>
      <c r="GJ905" s="55"/>
      <c r="GK905" s="55"/>
      <c r="GL905" s="55"/>
      <c r="GM905" s="55"/>
      <c r="GN905" s="55"/>
      <c r="GO905" s="55"/>
      <c r="GP905" s="55"/>
      <c r="GQ905" s="55"/>
      <c r="GR905" s="55"/>
      <c r="GS905" s="55"/>
      <c r="GT905" s="55"/>
      <c r="GU905" s="55"/>
      <c r="GV905" s="55"/>
      <c r="GW905" s="55"/>
      <c r="GX905" s="55"/>
      <c r="GY905" s="55"/>
      <c r="GZ905" s="55"/>
      <c r="HA905" s="55"/>
      <c r="HB905" s="55"/>
      <c r="HC905" s="55"/>
      <c r="HD905" s="55"/>
      <c r="HE905" s="55"/>
      <c r="HF905" s="55"/>
      <c r="HG905" s="55"/>
      <c r="HH905" s="55"/>
      <c r="HI905" s="55"/>
      <c r="HJ905" s="55"/>
      <c r="HK905" s="55"/>
      <c r="HL905" s="55"/>
      <c r="HM905" s="55"/>
      <c r="HN905" s="55"/>
      <c r="HO905" s="55"/>
      <c r="HP905" s="55"/>
      <c r="HQ905" s="55"/>
      <c r="HR905" s="55"/>
      <c r="HS905" s="55"/>
      <c r="HT905" s="55"/>
      <c r="HU905" s="55"/>
      <c r="HV905" s="55"/>
      <c r="HW905" s="55"/>
      <c r="HX905" s="55"/>
      <c r="HY905" s="55"/>
      <c r="HZ905" s="55"/>
      <c r="IA905" s="55"/>
      <c r="IB905" s="55"/>
      <c r="IC905" s="55"/>
      <c r="ID905" s="55"/>
      <c r="IE905" s="55"/>
      <c r="IF905" s="55"/>
      <c r="IG905" s="55"/>
      <c r="IH905" s="55"/>
      <c r="II905" s="55"/>
      <c r="IJ905" s="55"/>
      <c r="IK905" s="55"/>
      <c r="IL905" s="55"/>
      <c r="IM905" s="55"/>
      <c r="IN905" s="55"/>
      <c r="IO905" s="55"/>
      <c r="IP905" s="55"/>
      <c r="IQ905" s="55"/>
      <c r="IR905" s="55"/>
      <c r="IS905" s="55"/>
      <c r="IT905" s="55"/>
      <c r="IU905" s="55"/>
      <c r="IV905" s="55"/>
      <c r="IW905" s="55"/>
    </row>
    <row r="906" spans="1:257" ht="13.5" customHeight="1">
      <c r="A906" s="54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D906" s="55"/>
      <c r="EE906" s="55"/>
      <c r="EF906" s="55"/>
      <c r="EG906" s="55"/>
      <c r="EH906" s="55"/>
      <c r="EI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55"/>
      <c r="FL906" s="55"/>
      <c r="FM906" s="55"/>
      <c r="FN906" s="55"/>
      <c r="FO906" s="55"/>
      <c r="FP906" s="55"/>
      <c r="FQ906" s="55"/>
      <c r="FR906" s="55"/>
      <c r="FS906" s="55"/>
      <c r="FT906" s="55"/>
      <c r="FU906" s="55"/>
      <c r="FV906" s="55"/>
      <c r="FW906" s="55"/>
      <c r="FX906" s="55"/>
      <c r="FY906" s="55"/>
      <c r="FZ906" s="55"/>
      <c r="GA906" s="55"/>
      <c r="GB906" s="55"/>
      <c r="GC906" s="55"/>
      <c r="GD906" s="55"/>
      <c r="GE906" s="55"/>
      <c r="GF906" s="55"/>
      <c r="GG906" s="55"/>
      <c r="GH906" s="55"/>
      <c r="GI906" s="55"/>
      <c r="GJ906" s="55"/>
      <c r="GK906" s="55"/>
      <c r="GL906" s="55"/>
      <c r="GM906" s="55"/>
      <c r="GN906" s="55"/>
      <c r="GO906" s="55"/>
      <c r="GP906" s="55"/>
      <c r="GQ906" s="55"/>
      <c r="GR906" s="55"/>
      <c r="GS906" s="55"/>
      <c r="GT906" s="55"/>
      <c r="GU906" s="55"/>
      <c r="GV906" s="55"/>
      <c r="GW906" s="55"/>
      <c r="GX906" s="55"/>
      <c r="GY906" s="55"/>
      <c r="GZ906" s="55"/>
      <c r="HA906" s="55"/>
      <c r="HB906" s="55"/>
      <c r="HC906" s="55"/>
      <c r="HD906" s="55"/>
      <c r="HE906" s="55"/>
      <c r="HF906" s="55"/>
      <c r="HG906" s="55"/>
      <c r="HH906" s="55"/>
      <c r="HI906" s="55"/>
      <c r="HJ906" s="55"/>
      <c r="HK906" s="55"/>
      <c r="HL906" s="55"/>
      <c r="HM906" s="55"/>
      <c r="HN906" s="55"/>
      <c r="HO906" s="55"/>
      <c r="HP906" s="55"/>
      <c r="HQ906" s="55"/>
      <c r="HR906" s="55"/>
      <c r="HS906" s="55"/>
      <c r="HT906" s="55"/>
      <c r="HU906" s="55"/>
      <c r="HV906" s="55"/>
      <c r="HW906" s="55"/>
      <c r="HX906" s="55"/>
      <c r="HY906" s="55"/>
      <c r="HZ906" s="55"/>
      <c r="IA906" s="55"/>
      <c r="IB906" s="55"/>
      <c r="IC906" s="55"/>
      <c r="ID906" s="55"/>
      <c r="IE906" s="55"/>
      <c r="IF906" s="55"/>
      <c r="IG906" s="55"/>
      <c r="IH906" s="55"/>
      <c r="II906" s="55"/>
      <c r="IJ906" s="55"/>
      <c r="IK906" s="55"/>
      <c r="IL906" s="55"/>
      <c r="IM906" s="55"/>
      <c r="IN906" s="55"/>
      <c r="IO906" s="55"/>
      <c r="IP906" s="55"/>
      <c r="IQ906" s="55"/>
      <c r="IR906" s="55"/>
      <c r="IS906" s="55"/>
      <c r="IT906" s="55"/>
      <c r="IU906" s="55"/>
      <c r="IV906" s="55"/>
      <c r="IW906" s="55"/>
    </row>
    <row r="907" spans="1:257" ht="13.5" customHeight="1">
      <c r="A907" s="54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D907" s="55"/>
      <c r="EE907" s="55"/>
      <c r="EF907" s="55"/>
      <c r="EG907" s="55"/>
      <c r="EH907" s="55"/>
      <c r="EI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55"/>
      <c r="FL907" s="55"/>
      <c r="FM907" s="55"/>
      <c r="FN907" s="55"/>
      <c r="FO907" s="55"/>
      <c r="FP907" s="55"/>
      <c r="FQ907" s="55"/>
      <c r="FR907" s="55"/>
      <c r="FS907" s="55"/>
      <c r="FT907" s="55"/>
      <c r="FU907" s="55"/>
      <c r="FV907" s="55"/>
      <c r="FW907" s="55"/>
      <c r="FX907" s="55"/>
      <c r="FY907" s="55"/>
      <c r="FZ907" s="55"/>
      <c r="GA907" s="55"/>
      <c r="GB907" s="55"/>
      <c r="GC907" s="55"/>
      <c r="GD907" s="55"/>
      <c r="GE907" s="55"/>
      <c r="GF907" s="55"/>
      <c r="GG907" s="55"/>
      <c r="GH907" s="55"/>
      <c r="GI907" s="55"/>
      <c r="GJ907" s="55"/>
      <c r="GK907" s="55"/>
      <c r="GL907" s="55"/>
      <c r="GM907" s="55"/>
      <c r="GN907" s="55"/>
      <c r="GO907" s="55"/>
      <c r="GP907" s="55"/>
      <c r="GQ907" s="55"/>
      <c r="GR907" s="55"/>
      <c r="GS907" s="55"/>
      <c r="GT907" s="55"/>
      <c r="GU907" s="55"/>
      <c r="GV907" s="55"/>
      <c r="GW907" s="55"/>
      <c r="GX907" s="55"/>
      <c r="GY907" s="55"/>
      <c r="GZ907" s="55"/>
      <c r="HA907" s="55"/>
      <c r="HB907" s="55"/>
      <c r="HC907" s="55"/>
      <c r="HD907" s="55"/>
      <c r="HE907" s="55"/>
      <c r="HF907" s="55"/>
      <c r="HG907" s="55"/>
      <c r="HH907" s="55"/>
      <c r="HI907" s="55"/>
      <c r="HJ907" s="55"/>
      <c r="HK907" s="55"/>
      <c r="HL907" s="55"/>
      <c r="HM907" s="55"/>
      <c r="HN907" s="55"/>
      <c r="HO907" s="55"/>
      <c r="HP907" s="55"/>
      <c r="HQ907" s="55"/>
      <c r="HR907" s="55"/>
      <c r="HS907" s="55"/>
      <c r="HT907" s="55"/>
      <c r="HU907" s="55"/>
      <c r="HV907" s="55"/>
      <c r="HW907" s="55"/>
      <c r="HX907" s="55"/>
      <c r="HY907" s="55"/>
      <c r="HZ907" s="55"/>
      <c r="IA907" s="55"/>
      <c r="IB907" s="55"/>
      <c r="IC907" s="55"/>
      <c r="ID907" s="55"/>
      <c r="IE907" s="55"/>
      <c r="IF907" s="55"/>
      <c r="IG907" s="55"/>
      <c r="IH907" s="55"/>
      <c r="II907" s="55"/>
      <c r="IJ907" s="55"/>
      <c r="IK907" s="55"/>
      <c r="IL907" s="55"/>
      <c r="IM907" s="55"/>
      <c r="IN907" s="55"/>
      <c r="IO907" s="55"/>
      <c r="IP907" s="55"/>
      <c r="IQ907" s="55"/>
      <c r="IR907" s="55"/>
      <c r="IS907" s="55"/>
      <c r="IT907" s="55"/>
      <c r="IU907" s="55"/>
      <c r="IV907" s="55"/>
      <c r="IW907" s="55"/>
    </row>
    <row r="908" spans="1:257" ht="13.5" customHeight="1">
      <c r="A908" s="54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D908" s="55"/>
      <c r="EE908" s="55"/>
      <c r="EF908" s="55"/>
      <c r="EG908" s="55"/>
      <c r="EH908" s="55"/>
      <c r="EI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55"/>
      <c r="FL908" s="55"/>
      <c r="FM908" s="55"/>
      <c r="FN908" s="55"/>
      <c r="FO908" s="55"/>
      <c r="FP908" s="55"/>
      <c r="FQ908" s="55"/>
      <c r="FR908" s="55"/>
      <c r="FS908" s="55"/>
      <c r="FT908" s="55"/>
      <c r="FU908" s="55"/>
      <c r="FV908" s="55"/>
      <c r="FW908" s="55"/>
      <c r="FX908" s="55"/>
      <c r="FY908" s="55"/>
      <c r="FZ908" s="55"/>
      <c r="GA908" s="55"/>
      <c r="GB908" s="55"/>
      <c r="GC908" s="55"/>
      <c r="GD908" s="55"/>
      <c r="GE908" s="55"/>
      <c r="GF908" s="55"/>
      <c r="GG908" s="55"/>
      <c r="GH908" s="55"/>
      <c r="GI908" s="55"/>
      <c r="GJ908" s="55"/>
      <c r="GK908" s="55"/>
      <c r="GL908" s="55"/>
      <c r="GM908" s="55"/>
      <c r="GN908" s="55"/>
      <c r="GO908" s="55"/>
      <c r="GP908" s="55"/>
      <c r="GQ908" s="55"/>
      <c r="GR908" s="55"/>
      <c r="GS908" s="55"/>
      <c r="GT908" s="55"/>
      <c r="GU908" s="55"/>
      <c r="GV908" s="55"/>
      <c r="GW908" s="55"/>
      <c r="GX908" s="55"/>
      <c r="GY908" s="55"/>
      <c r="GZ908" s="55"/>
      <c r="HA908" s="55"/>
      <c r="HB908" s="55"/>
      <c r="HC908" s="55"/>
      <c r="HD908" s="55"/>
      <c r="HE908" s="55"/>
      <c r="HF908" s="55"/>
      <c r="HG908" s="55"/>
      <c r="HH908" s="55"/>
      <c r="HI908" s="55"/>
      <c r="HJ908" s="55"/>
      <c r="HK908" s="55"/>
      <c r="HL908" s="55"/>
      <c r="HM908" s="55"/>
      <c r="HN908" s="55"/>
      <c r="HO908" s="55"/>
      <c r="HP908" s="55"/>
      <c r="HQ908" s="55"/>
      <c r="HR908" s="55"/>
      <c r="HS908" s="55"/>
      <c r="HT908" s="55"/>
      <c r="HU908" s="55"/>
      <c r="HV908" s="55"/>
      <c r="HW908" s="55"/>
      <c r="HX908" s="55"/>
      <c r="HY908" s="55"/>
      <c r="HZ908" s="55"/>
      <c r="IA908" s="55"/>
      <c r="IB908" s="55"/>
      <c r="IC908" s="55"/>
      <c r="ID908" s="55"/>
      <c r="IE908" s="55"/>
      <c r="IF908" s="55"/>
      <c r="IG908" s="55"/>
      <c r="IH908" s="55"/>
      <c r="II908" s="55"/>
      <c r="IJ908" s="55"/>
      <c r="IK908" s="55"/>
      <c r="IL908" s="55"/>
      <c r="IM908" s="55"/>
      <c r="IN908" s="55"/>
      <c r="IO908" s="55"/>
      <c r="IP908" s="55"/>
      <c r="IQ908" s="55"/>
      <c r="IR908" s="55"/>
      <c r="IS908" s="55"/>
      <c r="IT908" s="55"/>
      <c r="IU908" s="55"/>
      <c r="IV908" s="55"/>
      <c r="IW908" s="55"/>
    </row>
    <row r="909" spans="1:257" ht="13.5" customHeight="1">
      <c r="A909" s="54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D909" s="55"/>
      <c r="EE909" s="55"/>
      <c r="EF909" s="55"/>
      <c r="EG909" s="55"/>
      <c r="EH909" s="55"/>
      <c r="EI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55"/>
      <c r="FL909" s="55"/>
      <c r="FM909" s="55"/>
      <c r="FN909" s="55"/>
      <c r="FO909" s="55"/>
      <c r="FP909" s="55"/>
      <c r="FQ909" s="55"/>
      <c r="FR909" s="55"/>
      <c r="FS909" s="55"/>
      <c r="FT909" s="55"/>
      <c r="FU909" s="55"/>
      <c r="FV909" s="55"/>
      <c r="FW909" s="55"/>
      <c r="FX909" s="55"/>
      <c r="FY909" s="55"/>
      <c r="FZ909" s="55"/>
      <c r="GA909" s="55"/>
      <c r="GB909" s="55"/>
      <c r="GC909" s="55"/>
      <c r="GD909" s="55"/>
      <c r="GE909" s="55"/>
      <c r="GF909" s="55"/>
      <c r="GG909" s="55"/>
      <c r="GH909" s="55"/>
      <c r="GI909" s="55"/>
      <c r="GJ909" s="55"/>
      <c r="GK909" s="55"/>
      <c r="GL909" s="55"/>
      <c r="GM909" s="55"/>
      <c r="GN909" s="55"/>
      <c r="GO909" s="55"/>
      <c r="GP909" s="55"/>
      <c r="GQ909" s="55"/>
      <c r="GR909" s="55"/>
      <c r="GS909" s="55"/>
      <c r="GT909" s="55"/>
      <c r="GU909" s="55"/>
      <c r="GV909" s="55"/>
      <c r="GW909" s="55"/>
      <c r="GX909" s="55"/>
      <c r="GY909" s="55"/>
      <c r="GZ909" s="55"/>
      <c r="HA909" s="55"/>
      <c r="HB909" s="55"/>
      <c r="HC909" s="55"/>
      <c r="HD909" s="55"/>
      <c r="HE909" s="55"/>
      <c r="HF909" s="55"/>
      <c r="HG909" s="55"/>
      <c r="HH909" s="55"/>
      <c r="HI909" s="55"/>
      <c r="HJ909" s="55"/>
      <c r="HK909" s="55"/>
      <c r="HL909" s="55"/>
      <c r="HM909" s="55"/>
      <c r="HN909" s="55"/>
      <c r="HO909" s="55"/>
      <c r="HP909" s="55"/>
      <c r="HQ909" s="55"/>
      <c r="HR909" s="55"/>
      <c r="HS909" s="55"/>
      <c r="HT909" s="55"/>
      <c r="HU909" s="55"/>
      <c r="HV909" s="55"/>
      <c r="HW909" s="55"/>
      <c r="HX909" s="55"/>
      <c r="HY909" s="55"/>
      <c r="HZ909" s="55"/>
      <c r="IA909" s="55"/>
      <c r="IB909" s="55"/>
      <c r="IC909" s="55"/>
      <c r="ID909" s="55"/>
      <c r="IE909" s="55"/>
      <c r="IF909" s="55"/>
      <c r="IG909" s="55"/>
      <c r="IH909" s="55"/>
      <c r="II909" s="55"/>
      <c r="IJ909" s="55"/>
      <c r="IK909" s="55"/>
      <c r="IL909" s="55"/>
      <c r="IM909" s="55"/>
      <c r="IN909" s="55"/>
      <c r="IO909" s="55"/>
      <c r="IP909" s="55"/>
      <c r="IQ909" s="55"/>
      <c r="IR909" s="55"/>
      <c r="IS909" s="55"/>
      <c r="IT909" s="55"/>
      <c r="IU909" s="55"/>
      <c r="IV909" s="55"/>
      <c r="IW909" s="55"/>
    </row>
    <row r="910" spans="1:257" ht="13.5" customHeight="1">
      <c r="A910" s="54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D910" s="55"/>
      <c r="EE910" s="55"/>
      <c r="EF910" s="55"/>
      <c r="EG910" s="55"/>
      <c r="EH910" s="55"/>
      <c r="EI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55"/>
      <c r="FL910" s="55"/>
      <c r="FM910" s="55"/>
      <c r="FN910" s="55"/>
      <c r="FO910" s="55"/>
      <c r="FP910" s="55"/>
      <c r="FQ910" s="55"/>
      <c r="FR910" s="55"/>
      <c r="FS910" s="55"/>
      <c r="FT910" s="55"/>
      <c r="FU910" s="55"/>
      <c r="FV910" s="55"/>
      <c r="FW910" s="55"/>
      <c r="FX910" s="55"/>
      <c r="FY910" s="55"/>
      <c r="FZ910" s="55"/>
      <c r="GA910" s="55"/>
      <c r="GB910" s="55"/>
      <c r="GC910" s="55"/>
      <c r="GD910" s="55"/>
      <c r="GE910" s="55"/>
      <c r="GF910" s="55"/>
      <c r="GG910" s="55"/>
      <c r="GH910" s="55"/>
      <c r="GI910" s="55"/>
      <c r="GJ910" s="55"/>
      <c r="GK910" s="55"/>
      <c r="GL910" s="55"/>
      <c r="GM910" s="55"/>
      <c r="GN910" s="55"/>
      <c r="GO910" s="55"/>
      <c r="GP910" s="55"/>
      <c r="GQ910" s="55"/>
      <c r="GR910" s="55"/>
      <c r="GS910" s="55"/>
      <c r="GT910" s="55"/>
      <c r="GU910" s="55"/>
      <c r="GV910" s="55"/>
      <c r="GW910" s="55"/>
      <c r="GX910" s="55"/>
      <c r="GY910" s="55"/>
      <c r="GZ910" s="55"/>
      <c r="HA910" s="55"/>
      <c r="HB910" s="55"/>
      <c r="HC910" s="55"/>
      <c r="HD910" s="55"/>
      <c r="HE910" s="55"/>
      <c r="HF910" s="55"/>
      <c r="HG910" s="55"/>
      <c r="HH910" s="55"/>
      <c r="HI910" s="55"/>
      <c r="HJ910" s="55"/>
      <c r="HK910" s="55"/>
      <c r="HL910" s="55"/>
      <c r="HM910" s="55"/>
      <c r="HN910" s="55"/>
      <c r="HO910" s="55"/>
      <c r="HP910" s="55"/>
      <c r="HQ910" s="55"/>
      <c r="HR910" s="55"/>
      <c r="HS910" s="55"/>
      <c r="HT910" s="55"/>
      <c r="HU910" s="55"/>
      <c r="HV910" s="55"/>
      <c r="HW910" s="55"/>
      <c r="HX910" s="55"/>
      <c r="HY910" s="55"/>
      <c r="HZ910" s="55"/>
      <c r="IA910" s="55"/>
      <c r="IB910" s="55"/>
      <c r="IC910" s="55"/>
      <c r="ID910" s="55"/>
      <c r="IE910" s="55"/>
      <c r="IF910" s="55"/>
      <c r="IG910" s="55"/>
      <c r="IH910" s="55"/>
      <c r="II910" s="55"/>
      <c r="IJ910" s="55"/>
      <c r="IK910" s="55"/>
      <c r="IL910" s="55"/>
      <c r="IM910" s="55"/>
      <c r="IN910" s="55"/>
      <c r="IO910" s="55"/>
      <c r="IP910" s="55"/>
      <c r="IQ910" s="55"/>
      <c r="IR910" s="55"/>
      <c r="IS910" s="55"/>
      <c r="IT910" s="55"/>
      <c r="IU910" s="55"/>
      <c r="IV910" s="55"/>
      <c r="IW910" s="55"/>
    </row>
    <row r="911" spans="1:257" ht="13.5" customHeight="1">
      <c r="A911" s="54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D911" s="55"/>
      <c r="EE911" s="55"/>
      <c r="EF911" s="55"/>
      <c r="EG911" s="55"/>
      <c r="EH911" s="55"/>
      <c r="EI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55"/>
      <c r="FL911" s="55"/>
      <c r="FM911" s="55"/>
      <c r="FN911" s="55"/>
      <c r="FO911" s="55"/>
      <c r="FP911" s="55"/>
      <c r="FQ911" s="55"/>
      <c r="FR911" s="55"/>
      <c r="FS911" s="55"/>
      <c r="FT911" s="55"/>
      <c r="FU911" s="55"/>
      <c r="FV911" s="55"/>
      <c r="FW911" s="55"/>
      <c r="FX911" s="55"/>
      <c r="FY911" s="55"/>
      <c r="FZ911" s="55"/>
      <c r="GA911" s="55"/>
      <c r="GB911" s="55"/>
      <c r="GC911" s="55"/>
      <c r="GD911" s="55"/>
      <c r="GE911" s="55"/>
      <c r="GF911" s="55"/>
      <c r="GG911" s="55"/>
      <c r="GH911" s="55"/>
      <c r="GI911" s="55"/>
      <c r="GJ911" s="55"/>
      <c r="GK911" s="55"/>
      <c r="GL911" s="55"/>
      <c r="GM911" s="55"/>
      <c r="GN911" s="55"/>
      <c r="GO911" s="55"/>
      <c r="GP911" s="55"/>
      <c r="GQ911" s="55"/>
      <c r="GR911" s="55"/>
      <c r="GS911" s="55"/>
      <c r="GT911" s="55"/>
      <c r="GU911" s="55"/>
      <c r="GV911" s="55"/>
      <c r="GW911" s="55"/>
      <c r="GX911" s="55"/>
      <c r="GY911" s="55"/>
      <c r="GZ911" s="55"/>
      <c r="HA911" s="55"/>
      <c r="HB911" s="55"/>
      <c r="HC911" s="55"/>
      <c r="HD911" s="55"/>
      <c r="HE911" s="55"/>
      <c r="HF911" s="55"/>
      <c r="HG911" s="55"/>
      <c r="HH911" s="55"/>
      <c r="HI911" s="55"/>
      <c r="HJ911" s="55"/>
      <c r="HK911" s="55"/>
      <c r="HL911" s="55"/>
      <c r="HM911" s="55"/>
      <c r="HN911" s="55"/>
      <c r="HO911" s="55"/>
      <c r="HP911" s="55"/>
      <c r="HQ911" s="55"/>
      <c r="HR911" s="55"/>
      <c r="HS911" s="55"/>
      <c r="HT911" s="55"/>
      <c r="HU911" s="55"/>
      <c r="HV911" s="55"/>
      <c r="HW911" s="55"/>
      <c r="HX911" s="55"/>
      <c r="HY911" s="55"/>
      <c r="HZ911" s="55"/>
      <c r="IA911" s="55"/>
      <c r="IB911" s="55"/>
      <c r="IC911" s="55"/>
      <c r="ID911" s="55"/>
      <c r="IE911" s="55"/>
      <c r="IF911" s="55"/>
      <c r="IG911" s="55"/>
      <c r="IH911" s="55"/>
      <c r="II911" s="55"/>
      <c r="IJ911" s="55"/>
      <c r="IK911" s="55"/>
      <c r="IL911" s="55"/>
      <c r="IM911" s="55"/>
      <c r="IN911" s="55"/>
      <c r="IO911" s="55"/>
      <c r="IP911" s="55"/>
      <c r="IQ911" s="55"/>
      <c r="IR911" s="55"/>
      <c r="IS911" s="55"/>
      <c r="IT911" s="55"/>
      <c r="IU911" s="55"/>
      <c r="IV911" s="55"/>
      <c r="IW911" s="55"/>
    </row>
    <row r="912" spans="1:257" ht="13.5" customHeight="1">
      <c r="A912" s="54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D912" s="55"/>
      <c r="EE912" s="55"/>
      <c r="EF912" s="55"/>
      <c r="EG912" s="55"/>
      <c r="EH912" s="55"/>
      <c r="EI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55"/>
      <c r="FL912" s="55"/>
      <c r="FM912" s="55"/>
      <c r="FN912" s="55"/>
      <c r="FO912" s="55"/>
      <c r="FP912" s="55"/>
      <c r="FQ912" s="55"/>
      <c r="FR912" s="55"/>
      <c r="FS912" s="55"/>
      <c r="FT912" s="55"/>
      <c r="FU912" s="55"/>
      <c r="FV912" s="55"/>
      <c r="FW912" s="55"/>
      <c r="FX912" s="55"/>
      <c r="FY912" s="55"/>
      <c r="FZ912" s="55"/>
      <c r="GA912" s="55"/>
      <c r="GB912" s="55"/>
      <c r="GC912" s="55"/>
      <c r="GD912" s="55"/>
      <c r="GE912" s="55"/>
      <c r="GF912" s="55"/>
      <c r="GG912" s="55"/>
      <c r="GH912" s="55"/>
      <c r="GI912" s="55"/>
      <c r="GJ912" s="55"/>
      <c r="GK912" s="55"/>
      <c r="GL912" s="55"/>
      <c r="GM912" s="55"/>
      <c r="GN912" s="55"/>
      <c r="GO912" s="55"/>
      <c r="GP912" s="55"/>
      <c r="GQ912" s="55"/>
      <c r="GR912" s="55"/>
      <c r="GS912" s="55"/>
      <c r="GT912" s="55"/>
      <c r="GU912" s="55"/>
      <c r="GV912" s="55"/>
      <c r="GW912" s="55"/>
      <c r="GX912" s="55"/>
      <c r="GY912" s="55"/>
      <c r="GZ912" s="55"/>
      <c r="HA912" s="55"/>
      <c r="HB912" s="55"/>
      <c r="HC912" s="55"/>
      <c r="HD912" s="55"/>
      <c r="HE912" s="55"/>
      <c r="HF912" s="55"/>
      <c r="HG912" s="55"/>
      <c r="HH912" s="55"/>
      <c r="HI912" s="55"/>
      <c r="HJ912" s="55"/>
      <c r="HK912" s="55"/>
      <c r="HL912" s="55"/>
      <c r="HM912" s="55"/>
      <c r="HN912" s="55"/>
      <c r="HO912" s="55"/>
      <c r="HP912" s="55"/>
      <c r="HQ912" s="55"/>
      <c r="HR912" s="55"/>
      <c r="HS912" s="55"/>
      <c r="HT912" s="55"/>
      <c r="HU912" s="55"/>
      <c r="HV912" s="55"/>
      <c r="HW912" s="55"/>
      <c r="HX912" s="55"/>
      <c r="HY912" s="55"/>
      <c r="HZ912" s="55"/>
      <c r="IA912" s="55"/>
      <c r="IB912" s="55"/>
      <c r="IC912" s="55"/>
      <c r="ID912" s="55"/>
      <c r="IE912" s="55"/>
      <c r="IF912" s="55"/>
      <c r="IG912" s="55"/>
      <c r="IH912" s="55"/>
      <c r="II912" s="55"/>
      <c r="IJ912" s="55"/>
      <c r="IK912" s="55"/>
      <c r="IL912" s="55"/>
      <c r="IM912" s="55"/>
      <c r="IN912" s="55"/>
      <c r="IO912" s="55"/>
      <c r="IP912" s="55"/>
      <c r="IQ912" s="55"/>
      <c r="IR912" s="55"/>
      <c r="IS912" s="55"/>
      <c r="IT912" s="55"/>
      <c r="IU912" s="55"/>
      <c r="IV912" s="55"/>
      <c r="IW912" s="55"/>
    </row>
    <row r="913" spans="1:257" ht="13.5" customHeight="1">
      <c r="A913" s="54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D913" s="55"/>
      <c r="EE913" s="55"/>
      <c r="EF913" s="55"/>
      <c r="EG913" s="55"/>
      <c r="EH913" s="55"/>
      <c r="EI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55"/>
      <c r="FL913" s="55"/>
      <c r="FM913" s="55"/>
      <c r="FN913" s="55"/>
      <c r="FO913" s="55"/>
      <c r="FP913" s="55"/>
      <c r="FQ913" s="55"/>
      <c r="FR913" s="55"/>
      <c r="FS913" s="55"/>
      <c r="FT913" s="55"/>
      <c r="FU913" s="55"/>
      <c r="FV913" s="55"/>
      <c r="FW913" s="55"/>
      <c r="FX913" s="55"/>
      <c r="FY913" s="55"/>
      <c r="FZ913" s="55"/>
      <c r="GA913" s="55"/>
      <c r="GB913" s="55"/>
      <c r="GC913" s="55"/>
      <c r="GD913" s="55"/>
      <c r="GE913" s="55"/>
      <c r="GF913" s="55"/>
      <c r="GG913" s="55"/>
      <c r="GH913" s="55"/>
      <c r="GI913" s="55"/>
      <c r="GJ913" s="55"/>
      <c r="GK913" s="55"/>
      <c r="GL913" s="55"/>
      <c r="GM913" s="55"/>
      <c r="GN913" s="55"/>
      <c r="GO913" s="55"/>
      <c r="GP913" s="55"/>
      <c r="GQ913" s="55"/>
      <c r="GR913" s="55"/>
      <c r="GS913" s="55"/>
      <c r="GT913" s="55"/>
      <c r="GU913" s="55"/>
      <c r="GV913" s="55"/>
      <c r="GW913" s="55"/>
      <c r="GX913" s="55"/>
      <c r="GY913" s="55"/>
      <c r="GZ913" s="55"/>
      <c r="HA913" s="55"/>
      <c r="HB913" s="55"/>
      <c r="HC913" s="55"/>
      <c r="HD913" s="55"/>
      <c r="HE913" s="55"/>
      <c r="HF913" s="55"/>
      <c r="HG913" s="55"/>
      <c r="HH913" s="55"/>
      <c r="HI913" s="55"/>
      <c r="HJ913" s="55"/>
      <c r="HK913" s="55"/>
      <c r="HL913" s="55"/>
      <c r="HM913" s="55"/>
      <c r="HN913" s="55"/>
      <c r="HO913" s="55"/>
      <c r="HP913" s="55"/>
      <c r="HQ913" s="55"/>
      <c r="HR913" s="55"/>
      <c r="HS913" s="55"/>
      <c r="HT913" s="55"/>
      <c r="HU913" s="55"/>
      <c r="HV913" s="55"/>
      <c r="HW913" s="55"/>
      <c r="HX913" s="55"/>
      <c r="HY913" s="55"/>
      <c r="HZ913" s="55"/>
      <c r="IA913" s="55"/>
      <c r="IB913" s="55"/>
      <c r="IC913" s="55"/>
      <c r="ID913" s="55"/>
      <c r="IE913" s="55"/>
      <c r="IF913" s="55"/>
      <c r="IG913" s="55"/>
      <c r="IH913" s="55"/>
      <c r="II913" s="55"/>
      <c r="IJ913" s="55"/>
      <c r="IK913" s="55"/>
      <c r="IL913" s="55"/>
      <c r="IM913" s="55"/>
      <c r="IN913" s="55"/>
      <c r="IO913" s="55"/>
      <c r="IP913" s="55"/>
      <c r="IQ913" s="55"/>
      <c r="IR913" s="55"/>
      <c r="IS913" s="55"/>
      <c r="IT913" s="55"/>
      <c r="IU913" s="55"/>
      <c r="IV913" s="55"/>
      <c r="IW913" s="55"/>
    </row>
    <row r="914" spans="1:257" ht="13.5" customHeight="1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D914" s="55"/>
      <c r="EE914" s="55"/>
      <c r="EF914" s="55"/>
      <c r="EG914" s="55"/>
      <c r="EH914" s="55"/>
      <c r="EI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55"/>
      <c r="FL914" s="55"/>
      <c r="FM914" s="55"/>
      <c r="FN914" s="55"/>
      <c r="FO914" s="55"/>
      <c r="FP914" s="55"/>
      <c r="FQ914" s="55"/>
      <c r="FR914" s="55"/>
      <c r="FS914" s="55"/>
      <c r="FT914" s="55"/>
      <c r="FU914" s="55"/>
      <c r="FV914" s="55"/>
      <c r="FW914" s="55"/>
      <c r="FX914" s="55"/>
      <c r="FY914" s="55"/>
      <c r="FZ914" s="55"/>
      <c r="GA914" s="55"/>
      <c r="GB914" s="55"/>
      <c r="GC914" s="55"/>
      <c r="GD914" s="55"/>
      <c r="GE914" s="55"/>
      <c r="GF914" s="55"/>
      <c r="GG914" s="55"/>
      <c r="GH914" s="55"/>
      <c r="GI914" s="55"/>
      <c r="GJ914" s="55"/>
      <c r="GK914" s="55"/>
      <c r="GL914" s="55"/>
      <c r="GM914" s="55"/>
      <c r="GN914" s="55"/>
      <c r="GO914" s="55"/>
      <c r="GP914" s="55"/>
      <c r="GQ914" s="55"/>
      <c r="GR914" s="55"/>
      <c r="GS914" s="55"/>
      <c r="GT914" s="55"/>
      <c r="GU914" s="55"/>
      <c r="GV914" s="55"/>
      <c r="GW914" s="55"/>
      <c r="GX914" s="55"/>
      <c r="GY914" s="55"/>
      <c r="GZ914" s="55"/>
      <c r="HA914" s="55"/>
      <c r="HB914" s="55"/>
      <c r="HC914" s="55"/>
      <c r="HD914" s="55"/>
      <c r="HE914" s="55"/>
      <c r="HF914" s="55"/>
      <c r="HG914" s="55"/>
      <c r="HH914" s="55"/>
      <c r="HI914" s="55"/>
      <c r="HJ914" s="55"/>
      <c r="HK914" s="55"/>
      <c r="HL914" s="55"/>
      <c r="HM914" s="55"/>
      <c r="HN914" s="55"/>
      <c r="HO914" s="55"/>
      <c r="HP914" s="55"/>
      <c r="HQ914" s="55"/>
      <c r="HR914" s="55"/>
      <c r="HS914" s="55"/>
      <c r="HT914" s="55"/>
      <c r="HU914" s="55"/>
      <c r="HV914" s="55"/>
      <c r="HW914" s="55"/>
      <c r="HX914" s="55"/>
      <c r="HY914" s="55"/>
      <c r="HZ914" s="55"/>
      <c r="IA914" s="55"/>
      <c r="IB914" s="55"/>
      <c r="IC914" s="55"/>
      <c r="ID914" s="55"/>
      <c r="IE914" s="55"/>
      <c r="IF914" s="55"/>
      <c r="IG914" s="55"/>
      <c r="IH914" s="55"/>
      <c r="II914" s="55"/>
      <c r="IJ914" s="55"/>
      <c r="IK914" s="55"/>
      <c r="IL914" s="55"/>
      <c r="IM914" s="55"/>
      <c r="IN914" s="55"/>
      <c r="IO914" s="55"/>
      <c r="IP914" s="55"/>
      <c r="IQ914" s="55"/>
      <c r="IR914" s="55"/>
      <c r="IS914" s="55"/>
      <c r="IT914" s="55"/>
      <c r="IU914" s="55"/>
      <c r="IV914" s="55"/>
      <c r="IW914" s="55"/>
    </row>
    <row r="915" spans="1:257" ht="13.5" customHeight="1">
      <c r="A915" s="54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D915" s="55"/>
      <c r="EE915" s="55"/>
      <c r="EF915" s="55"/>
      <c r="EG915" s="55"/>
      <c r="EH915" s="55"/>
      <c r="EI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55"/>
      <c r="FL915" s="55"/>
      <c r="FM915" s="55"/>
      <c r="FN915" s="55"/>
      <c r="FO915" s="55"/>
      <c r="FP915" s="55"/>
      <c r="FQ915" s="55"/>
      <c r="FR915" s="55"/>
      <c r="FS915" s="55"/>
      <c r="FT915" s="55"/>
      <c r="FU915" s="55"/>
      <c r="FV915" s="55"/>
      <c r="FW915" s="55"/>
      <c r="FX915" s="55"/>
      <c r="FY915" s="55"/>
      <c r="FZ915" s="55"/>
      <c r="GA915" s="55"/>
      <c r="GB915" s="55"/>
      <c r="GC915" s="55"/>
      <c r="GD915" s="55"/>
      <c r="GE915" s="55"/>
      <c r="GF915" s="55"/>
      <c r="GG915" s="55"/>
      <c r="GH915" s="55"/>
      <c r="GI915" s="55"/>
      <c r="GJ915" s="55"/>
      <c r="GK915" s="55"/>
      <c r="GL915" s="55"/>
      <c r="GM915" s="55"/>
      <c r="GN915" s="55"/>
      <c r="GO915" s="55"/>
      <c r="GP915" s="55"/>
      <c r="GQ915" s="55"/>
      <c r="GR915" s="55"/>
      <c r="GS915" s="55"/>
      <c r="GT915" s="55"/>
      <c r="GU915" s="55"/>
      <c r="GV915" s="55"/>
      <c r="GW915" s="55"/>
      <c r="GX915" s="55"/>
      <c r="GY915" s="55"/>
      <c r="GZ915" s="55"/>
      <c r="HA915" s="55"/>
      <c r="HB915" s="55"/>
      <c r="HC915" s="55"/>
      <c r="HD915" s="55"/>
      <c r="HE915" s="55"/>
      <c r="HF915" s="55"/>
      <c r="HG915" s="55"/>
      <c r="HH915" s="55"/>
      <c r="HI915" s="55"/>
      <c r="HJ915" s="55"/>
      <c r="HK915" s="55"/>
      <c r="HL915" s="55"/>
      <c r="HM915" s="55"/>
      <c r="HN915" s="55"/>
      <c r="HO915" s="55"/>
      <c r="HP915" s="55"/>
      <c r="HQ915" s="55"/>
      <c r="HR915" s="55"/>
      <c r="HS915" s="55"/>
      <c r="HT915" s="55"/>
      <c r="HU915" s="55"/>
      <c r="HV915" s="55"/>
      <c r="HW915" s="55"/>
      <c r="HX915" s="55"/>
      <c r="HY915" s="55"/>
      <c r="HZ915" s="55"/>
      <c r="IA915" s="55"/>
      <c r="IB915" s="55"/>
      <c r="IC915" s="55"/>
      <c r="ID915" s="55"/>
      <c r="IE915" s="55"/>
      <c r="IF915" s="55"/>
      <c r="IG915" s="55"/>
      <c r="IH915" s="55"/>
      <c r="II915" s="55"/>
      <c r="IJ915" s="55"/>
      <c r="IK915" s="55"/>
      <c r="IL915" s="55"/>
      <c r="IM915" s="55"/>
      <c r="IN915" s="55"/>
      <c r="IO915" s="55"/>
      <c r="IP915" s="55"/>
      <c r="IQ915" s="55"/>
      <c r="IR915" s="55"/>
      <c r="IS915" s="55"/>
      <c r="IT915" s="55"/>
      <c r="IU915" s="55"/>
      <c r="IV915" s="55"/>
      <c r="IW915" s="55"/>
    </row>
    <row r="916" spans="1:257" ht="13.5" customHeight="1">
      <c r="A916" s="54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D916" s="55"/>
      <c r="EE916" s="55"/>
      <c r="EF916" s="55"/>
      <c r="EG916" s="55"/>
      <c r="EH916" s="55"/>
      <c r="EI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55"/>
      <c r="FL916" s="55"/>
      <c r="FM916" s="55"/>
      <c r="FN916" s="55"/>
      <c r="FO916" s="55"/>
      <c r="FP916" s="55"/>
      <c r="FQ916" s="55"/>
      <c r="FR916" s="55"/>
      <c r="FS916" s="55"/>
      <c r="FT916" s="55"/>
      <c r="FU916" s="55"/>
      <c r="FV916" s="55"/>
      <c r="FW916" s="55"/>
      <c r="FX916" s="55"/>
      <c r="FY916" s="55"/>
      <c r="FZ916" s="55"/>
      <c r="GA916" s="55"/>
      <c r="GB916" s="55"/>
      <c r="GC916" s="55"/>
      <c r="GD916" s="55"/>
      <c r="GE916" s="55"/>
      <c r="GF916" s="55"/>
      <c r="GG916" s="55"/>
      <c r="GH916" s="55"/>
      <c r="GI916" s="55"/>
      <c r="GJ916" s="55"/>
      <c r="GK916" s="55"/>
      <c r="GL916" s="55"/>
      <c r="GM916" s="55"/>
      <c r="GN916" s="55"/>
      <c r="GO916" s="55"/>
      <c r="GP916" s="55"/>
      <c r="GQ916" s="55"/>
      <c r="GR916" s="55"/>
      <c r="GS916" s="55"/>
      <c r="GT916" s="55"/>
      <c r="GU916" s="55"/>
      <c r="GV916" s="55"/>
      <c r="GW916" s="55"/>
      <c r="GX916" s="55"/>
      <c r="GY916" s="55"/>
      <c r="GZ916" s="55"/>
      <c r="HA916" s="55"/>
      <c r="HB916" s="55"/>
      <c r="HC916" s="55"/>
      <c r="HD916" s="55"/>
      <c r="HE916" s="55"/>
      <c r="HF916" s="55"/>
      <c r="HG916" s="55"/>
      <c r="HH916" s="55"/>
      <c r="HI916" s="55"/>
      <c r="HJ916" s="55"/>
      <c r="HK916" s="55"/>
      <c r="HL916" s="55"/>
      <c r="HM916" s="55"/>
      <c r="HN916" s="55"/>
      <c r="HO916" s="55"/>
      <c r="HP916" s="55"/>
      <c r="HQ916" s="55"/>
      <c r="HR916" s="55"/>
      <c r="HS916" s="55"/>
      <c r="HT916" s="55"/>
      <c r="HU916" s="55"/>
      <c r="HV916" s="55"/>
      <c r="HW916" s="55"/>
      <c r="HX916" s="55"/>
      <c r="HY916" s="55"/>
      <c r="HZ916" s="55"/>
      <c r="IA916" s="55"/>
      <c r="IB916" s="55"/>
      <c r="IC916" s="55"/>
      <c r="ID916" s="55"/>
      <c r="IE916" s="55"/>
      <c r="IF916" s="55"/>
      <c r="IG916" s="55"/>
      <c r="IH916" s="55"/>
      <c r="II916" s="55"/>
      <c r="IJ916" s="55"/>
      <c r="IK916" s="55"/>
      <c r="IL916" s="55"/>
      <c r="IM916" s="55"/>
      <c r="IN916" s="55"/>
      <c r="IO916" s="55"/>
      <c r="IP916" s="55"/>
      <c r="IQ916" s="55"/>
      <c r="IR916" s="55"/>
      <c r="IS916" s="55"/>
      <c r="IT916" s="55"/>
      <c r="IU916" s="55"/>
      <c r="IV916" s="55"/>
      <c r="IW916" s="55"/>
    </row>
    <row r="917" spans="1:257" ht="13.5" customHeight="1">
      <c r="A917" s="54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D917" s="55"/>
      <c r="EE917" s="55"/>
      <c r="EF917" s="55"/>
      <c r="EG917" s="55"/>
      <c r="EH917" s="55"/>
      <c r="EI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55"/>
      <c r="FL917" s="55"/>
      <c r="FM917" s="55"/>
      <c r="FN917" s="55"/>
      <c r="FO917" s="55"/>
      <c r="FP917" s="55"/>
      <c r="FQ917" s="55"/>
      <c r="FR917" s="55"/>
      <c r="FS917" s="55"/>
      <c r="FT917" s="55"/>
      <c r="FU917" s="55"/>
      <c r="FV917" s="55"/>
      <c r="FW917" s="55"/>
      <c r="FX917" s="55"/>
      <c r="FY917" s="55"/>
      <c r="FZ917" s="55"/>
      <c r="GA917" s="55"/>
      <c r="GB917" s="55"/>
      <c r="GC917" s="55"/>
      <c r="GD917" s="55"/>
      <c r="GE917" s="55"/>
      <c r="GF917" s="55"/>
      <c r="GG917" s="55"/>
      <c r="GH917" s="55"/>
      <c r="GI917" s="55"/>
      <c r="GJ917" s="55"/>
      <c r="GK917" s="55"/>
      <c r="GL917" s="55"/>
      <c r="GM917" s="55"/>
      <c r="GN917" s="55"/>
      <c r="GO917" s="55"/>
      <c r="GP917" s="55"/>
      <c r="GQ917" s="55"/>
      <c r="GR917" s="55"/>
      <c r="GS917" s="55"/>
      <c r="GT917" s="55"/>
      <c r="GU917" s="55"/>
      <c r="GV917" s="55"/>
      <c r="GW917" s="55"/>
      <c r="GX917" s="55"/>
      <c r="GY917" s="55"/>
      <c r="GZ917" s="55"/>
      <c r="HA917" s="55"/>
      <c r="HB917" s="55"/>
      <c r="HC917" s="55"/>
      <c r="HD917" s="55"/>
      <c r="HE917" s="55"/>
      <c r="HF917" s="55"/>
      <c r="HG917" s="55"/>
      <c r="HH917" s="55"/>
      <c r="HI917" s="55"/>
      <c r="HJ917" s="55"/>
      <c r="HK917" s="55"/>
      <c r="HL917" s="55"/>
      <c r="HM917" s="55"/>
      <c r="HN917" s="55"/>
      <c r="HO917" s="55"/>
      <c r="HP917" s="55"/>
      <c r="HQ917" s="55"/>
      <c r="HR917" s="55"/>
      <c r="HS917" s="55"/>
      <c r="HT917" s="55"/>
      <c r="HU917" s="55"/>
      <c r="HV917" s="55"/>
      <c r="HW917" s="55"/>
      <c r="HX917" s="55"/>
      <c r="HY917" s="55"/>
      <c r="HZ917" s="55"/>
      <c r="IA917" s="55"/>
      <c r="IB917" s="55"/>
      <c r="IC917" s="55"/>
      <c r="ID917" s="55"/>
      <c r="IE917" s="55"/>
      <c r="IF917" s="55"/>
      <c r="IG917" s="55"/>
      <c r="IH917" s="55"/>
      <c r="II917" s="55"/>
      <c r="IJ917" s="55"/>
      <c r="IK917" s="55"/>
      <c r="IL917" s="55"/>
      <c r="IM917" s="55"/>
      <c r="IN917" s="55"/>
      <c r="IO917" s="55"/>
      <c r="IP917" s="55"/>
      <c r="IQ917" s="55"/>
      <c r="IR917" s="55"/>
      <c r="IS917" s="55"/>
      <c r="IT917" s="55"/>
      <c r="IU917" s="55"/>
      <c r="IV917" s="55"/>
      <c r="IW917" s="55"/>
    </row>
    <row r="918" spans="1:257" ht="13.5" customHeight="1">
      <c r="A918" s="54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D918" s="55"/>
      <c r="EE918" s="55"/>
      <c r="EF918" s="55"/>
      <c r="EG918" s="55"/>
      <c r="EH918" s="55"/>
      <c r="EI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55"/>
      <c r="FL918" s="55"/>
      <c r="FM918" s="55"/>
      <c r="FN918" s="55"/>
      <c r="FO918" s="55"/>
      <c r="FP918" s="55"/>
      <c r="FQ918" s="55"/>
      <c r="FR918" s="55"/>
      <c r="FS918" s="55"/>
      <c r="FT918" s="55"/>
      <c r="FU918" s="55"/>
      <c r="FV918" s="55"/>
      <c r="FW918" s="55"/>
      <c r="FX918" s="55"/>
      <c r="FY918" s="55"/>
      <c r="FZ918" s="55"/>
      <c r="GA918" s="55"/>
      <c r="GB918" s="55"/>
      <c r="GC918" s="55"/>
      <c r="GD918" s="55"/>
      <c r="GE918" s="55"/>
      <c r="GF918" s="55"/>
      <c r="GG918" s="55"/>
      <c r="GH918" s="55"/>
      <c r="GI918" s="55"/>
      <c r="GJ918" s="55"/>
      <c r="GK918" s="55"/>
      <c r="GL918" s="55"/>
      <c r="GM918" s="55"/>
      <c r="GN918" s="55"/>
      <c r="GO918" s="55"/>
      <c r="GP918" s="55"/>
      <c r="GQ918" s="55"/>
      <c r="GR918" s="55"/>
      <c r="GS918" s="55"/>
      <c r="GT918" s="55"/>
      <c r="GU918" s="55"/>
      <c r="GV918" s="55"/>
      <c r="GW918" s="55"/>
      <c r="GX918" s="55"/>
      <c r="GY918" s="55"/>
      <c r="GZ918" s="55"/>
      <c r="HA918" s="55"/>
      <c r="HB918" s="55"/>
      <c r="HC918" s="55"/>
      <c r="HD918" s="55"/>
      <c r="HE918" s="55"/>
      <c r="HF918" s="55"/>
      <c r="HG918" s="55"/>
      <c r="HH918" s="55"/>
      <c r="HI918" s="55"/>
      <c r="HJ918" s="55"/>
      <c r="HK918" s="55"/>
      <c r="HL918" s="55"/>
      <c r="HM918" s="55"/>
      <c r="HN918" s="55"/>
      <c r="HO918" s="55"/>
      <c r="HP918" s="55"/>
      <c r="HQ918" s="55"/>
      <c r="HR918" s="55"/>
      <c r="HS918" s="55"/>
      <c r="HT918" s="55"/>
      <c r="HU918" s="55"/>
      <c r="HV918" s="55"/>
      <c r="HW918" s="55"/>
      <c r="HX918" s="55"/>
      <c r="HY918" s="55"/>
      <c r="HZ918" s="55"/>
      <c r="IA918" s="55"/>
      <c r="IB918" s="55"/>
      <c r="IC918" s="55"/>
      <c r="ID918" s="55"/>
      <c r="IE918" s="55"/>
      <c r="IF918" s="55"/>
      <c r="IG918" s="55"/>
      <c r="IH918" s="55"/>
      <c r="II918" s="55"/>
      <c r="IJ918" s="55"/>
      <c r="IK918" s="55"/>
      <c r="IL918" s="55"/>
      <c r="IM918" s="55"/>
      <c r="IN918" s="55"/>
      <c r="IO918" s="55"/>
      <c r="IP918" s="55"/>
      <c r="IQ918" s="55"/>
      <c r="IR918" s="55"/>
      <c r="IS918" s="55"/>
      <c r="IT918" s="55"/>
      <c r="IU918" s="55"/>
      <c r="IV918" s="55"/>
      <c r="IW918" s="55"/>
    </row>
    <row r="919" spans="1:257" ht="13.5" customHeight="1">
      <c r="A919" s="54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D919" s="55"/>
      <c r="EE919" s="55"/>
      <c r="EF919" s="55"/>
      <c r="EG919" s="55"/>
      <c r="EH919" s="55"/>
      <c r="EI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55"/>
      <c r="FL919" s="55"/>
      <c r="FM919" s="55"/>
      <c r="FN919" s="55"/>
      <c r="FO919" s="55"/>
      <c r="FP919" s="55"/>
      <c r="FQ919" s="55"/>
      <c r="FR919" s="55"/>
      <c r="FS919" s="55"/>
      <c r="FT919" s="55"/>
      <c r="FU919" s="55"/>
      <c r="FV919" s="55"/>
      <c r="FW919" s="55"/>
      <c r="FX919" s="55"/>
      <c r="FY919" s="55"/>
      <c r="FZ919" s="55"/>
      <c r="GA919" s="55"/>
      <c r="GB919" s="55"/>
      <c r="GC919" s="55"/>
      <c r="GD919" s="55"/>
      <c r="GE919" s="55"/>
      <c r="GF919" s="55"/>
      <c r="GG919" s="55"/>
      <c r="GH919" s="55"/>
      <c r="GI919" s="55"/>
      <c r="GJ919" s="55"/>
      <c r="GK919" s="55"/>
      <c r="GL919" s="55"/>
      <c r="GM919" s="55"/>
      <c r="GN919" s="55"/>
      <c r="GO919" s="55"/>
      <c r="GP919" s="55"/>
      <c r="GQ919" s="55"/>
      <c r="GR919" s="55"/>
      <c r="GS919" s="55"/>
      <c r="GT919" s="55"/>
      <c r="GU919" s="55"/>
      <c r="GV919" s="55"/>
      <c r="GW919" s="55"/>
      <c r="GX919" s="55"/>
      <c r="GY919" s="55"/>
      <c r="GZ919" s="55"/>
      <c r="HA919" s="55"/>
      <c r="HB919" s="55"/>
      <c r="HC919" s="55"/>
      <c r="HD919" s="55"/>
      <c r="HE919" s="55"/>
      <c r="HF919" s="55"/>
      <c r="HG919" s="55"/>
      <c r="HH919" s="55"/>
      <c r="HI919" s="55"/>
      <c r="HJ919" s="55"/>
      <c r="HK919" s="55"/>
      <c r="HL919" s="55"/>
      <c r="HM919" s="55"/>
      <c r="HN919" s="55"/>
      <c r="HO919" s="55"/>
      <c r="HP919" s="55"/>
      <c r="HQ919" s="55"/>
      <c r="HR919" s="55"/>
      <c r="HS919" s="55"/>
      <c r="HT919" s="55"/>
      <c r="HU919" s="55"/>
      <c r="HV919" s="55"/>
      <c r="HW919" s="55"/>
      <c r="HX919" s="55"/>
      <c r="HY919" s="55"/>
      <c r="HZ919" s="55"/>
      <c r="IA919" s="55"/>
      <c r="IB919" s="55"/>
      <c r="IC919" s="55"/>
      <c r="ID919" s="55"/>
      <c r="IE919" s="55"/>
      <c r="IF919" s="55"/>
      <c r="IG919" s="55"/>
      <c r="IH919" s="55"/>
      <c r="II919" s="55"/>
      <c r="IJ919" s="55"/>
      <c r="IK919" s="55"/>
      <c r="IL919" s="55"/>
      <c r="IM919" s="55"/>
      <c r="IN919" s="55"/>
      <c r="IO919" s="55"/>
      <c r="IP919" s="55"/>
      <c r="IQ919" s="55"/>
      <c r="IR919" s="55"/>
      <c r="IS919" s="55"/>
      <c r="IT919" s="55"/>
      <c r="IU919" s="55"/>
      <c r="IV919" s="55"/>
      <c r="IW919" s="55"/>
    </row>
    <row r="920" spans="1:257" ht="13.5" customHeight="1">
      <c r="A920" s="54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D920" s="55"/>
      <c r="EE920" s="55"/>
      <c r="EF920" s="55"/>
      <c r="EG920" s="55"/>
      <c r="EH920" s="55"/>
      <c r="EI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55"/>
      <c r="FL920" s="55"/>
      <c r="FM920" s="55"/>
      <c r="FN920" s="55"/>
      <c r="FO920" s="55"/>
      <c r="FP920" s="55"/>
      <c r="FQ920" s="55"/>
      <c r="FR920" s="55"/>
      <c r="FS920" s="55"/>
      <c r="FT920" s="55"/>
      <c r="FU920" s="55"/>
      <c r="FV920" s="55"/>
      <c r="FW920" s="55"/>
      <c r="FX920" s="55"/>
      <c r="FY920" s="55"/>
      <c r="FZ920" s="55"/>
      <c r="GA920" s="55"/>
      <c r="GB920" s="55"/>
      <c r="GC920" s="55"/>
      <c r="GD920" s="55"/>
      <c r="GE920" s="55"/>
      <c r="GF920" s="55"/>
      <c r="GG920" s="55"/>
      <c r="GH920" s="55"/>
      <c r="GI920" s="55"/>
      <c r="GJ920" s="55"/>
      <c r="GK920" s="55"/>
      <c r="GL920" s="55"/>
      <c r="GM920" s="55"/>
      <c r="GN920" s="55"/>
      <c r="GO920" s="55"/>
      <c r="GP920" s="55"/>
      <c r="GQ920" s="55"/>
      <c r="GR920" s="55"/>
      <c r="GS920" s="55"/>
      <c r="GT920" s="55"/>
      <c r="GU920" s="55"/>
      <c r="GV920" s="55"/>
      <c r="GW920" s="55"/>
      <c r="GX920" s="55"/>
      <c r="GY920" s="55"/>
      <c r="GZ920" s="55"/>
      <c r="HA920" s="55"/>
      <c r="HB920" s="55"/>
      <c r="HC920" s="55"/>
      <c r="HD920" s="55"/>
      <c r="HE920" s="55"/>
      <c r="HF920" s="55"/>
      <c r="HG920" s="55"/>
      <c r="HH920" s="55"/>
      <c r="HI920" s="55"/>
      <c r="HJ920" s="55"/>
      <c r="HK920" s="55"/>
      <c r="HL920" s="55"/>
      <c r="HM920" s="55"/>
      <c r="HN920" s="55"/>
      <c r="HO920" s="55"/>
      <c r="HP920" s="55"/>
      <c r="HQ920" s="55"/>
      <c r="HR920" s="55"/>
      <c r="HS920" s="55"/>
      <c r="HT920" s="55"/>
      <c r="HU920" s="55"/>
      <c r="HV920" s="55"/>
      <c r="HW920" s="55"/>
      <c r="HX920" s="55"/>
      <c r="HY920" s="55"/>
      <c r="HZ920" s="55"/>
      <c r="IA920" s="55"/>
      <c r="IB920" s="55"/>
      <c r="IC920" s="55"/>
      <c r="ID920" s="55"/>
      <c r="IE920" s="55"/>
      <c r="IF920" s="55"/>
      <c r="IG920" s="55"/>
      <c r="IH920" s="55"/>
      <c r="II920" s="55"/>
      <c r="IJ920" s="55"/>
      <c r="IK920" s="55"/>
      <c r="IL920" s="55"/>
      <c r="IM920" s="55"/>
      <c r="IN920" s="55"/>
      <c r="IO920" s="55"/>
      <c r="IP920" s="55"/>
      <c r="IQ920" s="55"/>
      <c r="IR920" s="55"/>
      <c r="IS920" s="55"/>
      <c r="IT920" s="55"/>
      <c r="IU920" s="55"/>
      <c r="IV920" s="55"/>
      <c r="IW920" s="55"/>
    </row>
    <row r="921" spans="1:257" ht="13.5" customHeight="1">
      <c r="A921" s="54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D921" s="55"/>
      <c r="EE921" s="55"/>
      <c r="EF921" s="55"/>
      <c r="EG921" s="55"/>
      <c r="EH921" s="55"/>
      <c r="EI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55"/>
      <c r="FL921" s="55"/>
      <c r="FM921" s="55"/>
      <c r="FN921" s="55"/>
      <c r="FO921" s="55"/>
      <c r="FP921" s="55"/>
      <c r="FQ921" s="55"/>
      <c r="FR921" s="55"/>
      <c r="FS921" s="55"/>
      <c r="FT921" s="55"/>
      <c r="FU921" s="55"/>
      <c r="FV921" s="55"/>
      <c r="FW921" s="55"/>
      <c r="FX921" s="55"/>
      <c r="FY921" s="55"/>
      <c r="FZ921" s="55"/>
      <c r="GA921" s="55"/>
      <c r="GB921" s="55"/>
      <c r="GC921" s="55"/>
      <c r="GD921" s="55"/>
      <c r="GE921" s="55"/>
      <c r="GF921" s="55"/>
      <c r="GG921" s="55"/>
      <c r="GH921" s="55"/>
      <c r="GI921" s="55"/>
      <c r="GJ921" s="55"/>
      <c r="GK921" s="55"/>
      <c r="GL921" s="55"/>
      <c r="GM921" s="55"/>
      <c r="GN921" s="55"/>
      <c r="GO921" s="55"/>
      <c r="GP921" s="55"/>
      <c r="GQ921" s="55"/>
      <c r="GR921" s="55"/>
      <c r="GS921" s="55"/>
      <c r="GT921" s="55"/>
      <c r="GU921" s="55"/>
      <c r="GV921" s="55"/>
      <c r="GW921" s="55"/>
      <c r="GX921" s="55"/>
      <c r="GY921" s="55"/>
      <c r="GZ921" s="55"/>
      <c r="HA921" s="55"/>
      <c r="HB921" s="55"/>
      <c r="HC921" s="55"/>
      <c r="HD921" s="55"/>
      <c r="HE921" s="55"/>
      <c r="HF921" s="55"/>
      <c r="HG921" s="55"/>
      <c r="HH921" s="55"/>
      <c r="HI921" s="55"/>
      <c r="HJ921" s="55"/>
      <c r="HK921" s="55"/>
      <c r="HL921" s="55"/>
      <c r="HM921" s="55"/>
      <c r="HN921" s="55"/>
      <c r="HO921" s="55"/>
      <c r="HP921" s="55"/>
      <c r="HQ921" s="55"/>
      <c r="HR921" s="55"/>
      <c r="HS921" s="55"/>
      <c r="HT921" s="55"/>
      <c r="HU921" s="55"/>
      <c r="HV921" s="55"/>
      <c r="HW921" s="55"/>
      <c r="HX921" s="55"/>
      <c r="HY921" s="55"/>
      <c r="HZ921" s="55"/>
      <c r="IA921" s="55"/>
      <c r="IB921" s="55"/>
      <c r="IC921" s="55"/>
      <c r="ID921" s="55"/>
      <c r="IE921" s="55"/>
      <c r="IF921" s="55"/>
      <c r="IG921" s="55"/>
      <c r="IH921" s="55"/>
      <c r="II921" s="55"/>
      <c r="IJ921" s="55"/>
      <c r="IK921" s="55"/>
      <c r="IL921" s="55"/>
      <c r="IM921" s="55"/>
      <c r="IN921" s="55"/>
      <c r="IO921" s="55"/>
      <c r="IP921" s="55"/>
      <c r="IQ921" s="55"/>
      <c r="IR921" s="55"/>
      <c r="IS921" s="55"/>
      <c r="IT921" s="55"/>
      <c r="IU921" s="55"/>
      <c r="IV921" s="55"/>
      <c r="IW921" s="55"/>
    </row>
    <row r="922" spans="1:257" ht="13.5" customHeight="1">
      <c r="A922" s="54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D922" s="55"/>
      <c r="EE922" s="55"/>
      <c r="EF922" s="55"/>
      <c r="EG922" s="55"/>
      <c r="EH922" s="55"/>
      <c r="EI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55"/>
      <c r="FL922" s="55"/>
      <c r="FM922" s="55"/>
      <c r="FN922" s="55"/>
      <c r="FO922" s="55"/>
      <c r="FP922" s="55"/>
      <c r="FQ922" s="55"/>
      <c r="FR922" s="55"/>
      <c r="FS922" s="55"/>
      <c r="FT922" s="55"/>
      <c r="FU922" s="55"/>
      <c r="FV922" s="55"/>
      <c r="FW922" s="55"/>
      <c r="FX922" s="55"/>
      <c r="FY922" s="55"/>
      <c r="FZ922" s="55"/>
      <c r="GA922" s="55"/>
      <c r="GB922" s="55"/>
      <c r="GC922" s="55"/>
      <c r="GD922" s="55"/>
      <c r="GE922" s="55"/>
      <c r="GF922" s="55"/>
      <c r="GG922" s="55"/>
      <c r="GH922" s="55"/>
      <c r="GI922" s="55"/>
      <c r="GJ922" s="55"/>
      <c r="GK922" s="55"/>
      <c r="GL922" s="55"/>
      <c r="GM922" s="55"/>
      <c r="GN922" s="55"/>
      <c r="GO922" s="55"/>
      <c r="GP922" s="55"/>
      <c r="GQ922" s="55"/>
      <c r="GR922" s="55"/>
      <c r="GS922" s="55"/>
      <c r="GT922" s="55"/>
      <c r="GU922" s="55"/>
      <c r="GV922" s="55"/>
      <c r="GW922" s="55"/>
      <c r="GX922" s="55"/>
      <c r="GY922" s="55"/>
      <c r="GZ922" s="55"/>
      <c r="HA922" s="55"/>
      <c r="HB922" s="55"/>
      <c r="HC922" s="55"/>
      <c r="HD922" s="55"/>
      <c r="HE922" s="55"/>
      <c r="HF922" s="55"/>
      <c r="HG922" s="55"/>
      <c r="HH922" s="55"/>
      <c r="HI922" s="55"/>
      <c r="HJ922" s="55"/>
      <c r="HK922" s="55"/>
      <c r="HL922" s="55"/>
      <c r="HM922" s="55"/>
      <c r="HN922" s="55"/>
      <c r="HO922" s="55"/>
      <c r="HP922" s="55"/>
      <c r="HQ922" s="55"/>
      <c r="HR922" s="55"/>
      <c r="HS922" s="55"/>
      <c r="HT922" s="55"/>
      <c r="HU922" s="55"/>
      <c r="HV922" s="55"/>
      <c r="HW922" s="55"/>
      <c r="HX922" s="55"/>
      <c r="HY922" s="55"/>
      <c r="HZ922" s="55"/>
      <c r="IA922" s="55"/>
      <c r="IB922" s="55"/>
      <c r="IC922" s="55"/>
      <c r="ID922" s="55"/>
      <c r="IE922" s="55"/>
      <c r="IF922" s="55"/>
      <c r="IG922" s="55"/>
      <c r="IH922" s="55"/>
      <c r="II922" s="55"/>
      <c r="IJ922" s="55"/>
      <c r="IK922" s="55"/>
      <c r="IL922" s="55"/>
      <c r="IM922" s="55"/>
      <c r="IN922" s="55"/>
      <c r="IO922" s="55"/>
      <c r="IP922" s="55"/>
      <c r="IQ922" s="55"/>
      <c r="IR922" s="55"/>
      <c r="IS922" s="55"/>
      <c r="IT922" s="55"/>
      <c r="IU922" s="55"/>
      <c r="IV922" s="55"/>
      <c r="IW922" s="55"/>
    </row>
    <row r="923" spans="1:257" ht="13.5" customHeight="1">
      <c r="A923" s="54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D923" s="55"/>
      <c r="EE923" s="55"/>
      <c r="EF923" s="55"/>
      <c r="EG923" s="55"/>
      <c r="EH923" s="55"/>
      <c r="EI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55"/>
      <c r="FL923" s="55"/>
      <c r="FM923" s="55"/>
      <c r="FN923" s="55"/>
      <c r="FO923" s="55"/>
      <c r="FP923" s="55"/>
      <c r="FQ923" s="55"/>
      <c r="FR923" s="55"/>
      <c r="FS923" s="55"/>
      <c r="FT923" s="55"/>
      <c r="FU923" s="55"/>
      <c r="FV923" s="55"/>
      <c r="FW923" s="55"/>
      <c r="FX923" s="55"/>
      <c r="FY923" s="55"/>
      <c r="FZ923" s="55"/>
      <c r="GA923" s="55"/>
      <c r="GB923" s="55"/>
      <c r="GC923" s="55"/>
      <c r="GD923" s="55"/>
      <c r="GE923" s="55"/>
      <c r="GF923" s="55"/>
      <c r="GG923" s="55"/>
      <c r="GH923" s="55"/>
      <c r="GI923" s="55"/>
      <c r="GJ923" s="55"/>
      <c r="GK923" s="55"/>
      <c r="GL923" s="55"/>
      <c r="GM923" s="55"/>
      <c r="GN923" s="55"/>
      <c r="GO923" s="55"/>
      <c r="GP923" s="55"/>
      <c r="GQ923" s="55"/>
      <c r="GR923" s="55"/>
      <c r="GS923" s="55"/>
      <c r="GT923" s="55"/>
      <c r="GU923" s="55"/>
      <c r="GV923" s="55"/>
      <c r="GW923" s="55"/>
      <c r="GX923" s="55"/>
      <c r="GY923" s="55"/>
      <c r="GZ923" s="55"/>
      <c r="HA923" s="55"/>
      <c r="HB923" s="55"/>
      <c r="HC923" s="55"/>
      <c r="HD923" s="55"/>
      <c r="HE923" s="55"/>
      <c r="HF923" s="55"/>
      <c r="HG923" s="55"/>
      <c r="HH923" s="55"/>
      <c r="HI923" s="55"/>
      <c r="HJ923" s="55"/>
      <c r="HK923" s="55"/>
      <c r="HL923" s="55"/>
      <c r="HM923" s="55"/>
      <c r="HN923" s="55"/>
      <c r="HO923" s="55"/>
      <c r="HP923" s="55"/>
      <c r="HQ923" s="55"/>
      <c r="HR923" s="55"/>
      <c r="HS923" s="55"/>
      <c r="HT923" s="55"/>
      <c r="HU923" s="55"/>
      <c r="HV923" s="55"/>
      <c r="HW923" s="55"/>
      <c r="HX923" s="55"/>
      <c r="HY923" s="55"/>
      <c r="HZ923" s="55"/>
      <c r="IA923" s="55"/>
      <c r="IB923" s="55"/>
      <c r="IC923" s="55"/>
      <c r="ID923" s="55"/>
      <c r="IE923" s="55"/>
      <c r="IF923" s="55"/>
      <c r="IG923" s="55"/>
      <c r="IH923" s="55"/>
      <c r="II923" s="55"/>
      <c r="IJ923" s="55"/>
      <c r="IK923" s="55"/>
      <c r="IL923" s="55"/>
      <c r="IM923" s="55"/>
      <c r="IN923" s="55"/>
      <c r="IO923" s="55"/>
      <c r="IP923" s="55"/>
      <c r="IQ923" s="55"/>
      <c r="IR923" s="55"/>
      <c r="IS923" s="55"/>
      <c r="IT923" s="55"/>
      <c r="IU923" s="55"/>
      <c r="IV923" s="55"/>
      <c r="IW923" s="55"/>
    </row>
    <row r="924" spans="1:257" ht="13.5" customHeight="1">
      <c r="A924" s="54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D924" s="55"/>
      <c r="EE924" s="55"/>
      <c r="EF924" s="55"/>
      <c r="EG924" s="55"/>
      <c r="EH924" s="55"/>
      <c r="EI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55"/>
      <c r="FL924" s="55"/>
      <c r="FM924" s="55"/>
      <c r="FN924" s="55"/>
      <c r="FO924" s="55"/>
      <c r="FP924" s="55"/>
      <c r="FQ924" s="55"/>
      <c r="FR924" s="55"/>
      <c r="FS924" s="55"/>
      <c r="FT924" s="55"/>
      <c r="FU924" s="55"/>
      <c r="FV924" s="55"/>
      <c r="FW924" s="55"/>
      <c r="FX924" s="55"/>
      <c r="FY924" s="55"/>
      <c r="FZ924" s="55"/>
      <c r="GA924" s="55"/>
      <c r="GB924" s="55"/>
      <c r="GC924" s="55"/>
      <c r="GD924" s="55"/>
      <c r="GE924" s="55"/>
      <c r="GF924" s="55"/>
      <c r="GG924" s="55"/>
      <c r="GH924" s="55"/>
      <c r="GI924" s="55"/>
      <c r="GJ924" s="55"/>
      <c r="GK924" s="55"/>
      <c r="GL924" s="55"/>
      <c r="GM924" s="55"/>
      <c r="GN924" s="55"/>
      <c r="GO924" s="55"/>
      <c r="GP924" s="55"/>
      <c r="GQ924" s="55"/>
      <c r="GR924" s="55"/>
      <c r="GS924" s="55"/>
      <c r="GT924" s="55"/>
      <c r="GU924" s="55"/>
      <c r="GV924" s="55"/>
      <c r="GW924" s="55"/>
      <c r="GX924" s="55"/>
      <c r="GY924" s="55"/>
      <c r="GZ924" s="55"/>
      <c r="HA924" s="55"/>
      <c r="HB924" s="55"/>
      <c r="HC924" s="55"/>
      <c r="HD924" s="55"/>
      <c r="HE924" s="55"/>
      <c r="HF924" s="55"/>
      <c r="HG924" s="55"/>
      <c r="HH924" s="55"/>
      <c r="HI924" s="55"/>
      <c r="HJ924" s="55"/>
      <c r="HK924" s="55"/>
      <c r="HL924" s="55"/>
      <c r="HM924" s="55"/>
      <c r="HN924" s="55"/>
      <c r="HO924" s="55"/>
      <c r="HP924" s="55"/>
      <c r="HQ924" s="55"/>
      <c r="HR924" s="55"/>
      <c r="HS924" s="55"/>
      <c r="HT924" s="55"/>
      <c r="HU924" s="55"/>
      <c r="HV924" s="55"/>
      <c r="HW924" s="55"/>
      <c r="HX924" s="55"/>
      <c r="HY924" s="55"/>
      <c r="HZ924" s="55"/>
      <c r="IA924" s="55"/>
      <c r="IB924" s="55"/>
      <c r="IC924" s="55"/>
      <c r="ID924" s="55"/>
      <c r="IE924" s="55"/>
      <c r="IF924" s="55"/>
      <c r="IG924" s="55"/>
      <c r="IH924" s="55"/>
      <c r="II924" s="55"/>
      <c r="IJ924" s="55"/>
      <c r="IK924" s="55"/>
      <c r="IL924" s="55"/>
      <c r="IM924" s="55"/>
      <c r="IN924" s="55"/>
      <c r="IO924" s="55"/>
      <c r="IP924" s="55"/>
      <c r="IQ924" s="55"/>
      <c r="IR924" s="55"/>
      <c r="IS924" s="55"/>
      <c r="IT924" s="55"/>
      <c r="IU924" s="55"/>
      <c r="IV924" s="55"/>
      <c r="IW924" s="55"/>
    </row>
    <row r="925" spans="1:257" ht="13.5" customHeight="1">
      <c r="A925" s="54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D925" s="55"/>
      <c r="EE925" s="55"/>
      <c r="EF925" s="55"/>
      <c r="EG925" s="55"/>
      <c r="EH925" s="55"/>
      <c r="EI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55"/>
      <c r="FL925" s="55"/>
      <c r="FM925" s="55"/>
      <c r="FN925" s="55"/>
      <c r="FO925" s="55"/>
      <c r="FP925" s="55"/>
      <c r="FQ925" s="55"/>
      <c r="FR925" s="55"/>
      <c r="FS925" s="55"/>
      <c r="FT925" s="55"/>
      <c r="FU925" s="55"/>
      <c r="FV925" s="55"/>
      <c r="FW925" s="55"/>
      <c r="FX925" s="55"/>
      <c r="FY925" s="55"/>
      <c r="FZ925" s="55"/>
      <c r="GA925" s="55"/>
      <c r="GB925" s="55"/>
      <c r="GC925" s="55"/>
      <c r="GD925" s="55"/>
      <c r="GE925" s="55"/>
      <c r="GF925" s="55"/>
      <c r="GG925" s="55"/>
      <c r="GH925" s="55"/>
      <c r="GI925" s="55"/>
      <c r="GJ925" s="55"/>
      <c r="GK925" s="55"/>
      <c r="GL925" s="55"/>
      <c r="GM925" s="55"/>
      <c r="GN925" s="55"/>
      <c r="GO925" s="55"/>
      <c r="GP925" s="55"/>
      <c r="GQ925" s="55"/>
      <c r="GR925" s="55"/>
      <c r="GS925" s="55"/>
      <c r="GT925" s="55"/>
      <c r="GU925" s="55"/>
      <c r="GV925" s="55"/>
      <c r="GW925" s="55"/>
      <c r="GX925" s="55"/>
      <c r="GY925" s="55"/>
      <c r="GZ925" s="55"/>
      <c r="HA925" s="55"/>
      <c r="HB925" s="55"/>
      <c r="HC925" s="55"/>
      <c r="HD925" s="55"/>
      <c r="HE925" s="55"/>
      <c r="HF925" s="55"/>
      <c r="HG925" s="55"/>
      <c r="HH925" s="55"/>
      <c r="HI925" s="55"/>
      <c r="HJ925" s="55"/>
      <c r="HK925" s="55"/>
      <c r="HL925" s="55"/>
      <c r="HM925" s="55"/>
      <c r="HN925" s="55"/>
      <c r="HO925" s="55"/>
      <c r="HP925" s="55"/>
      <c r="HQ925" s="55"/>
      <c r="HR925" s="55"/>
      <c r="HS925" s="55"/>
      <c r="HT925" s="55"/>
      <c r="HU925" s="55"/>
      <c r="HV925" s="55"/>
      <c r="HW925" s="55"/>
      <c r="HX925" s="55"/>
      <c r="HY925" s="55"/>
      <c r="HZ925" s="55"/>
      <c r="IA925" s="55"/>
      <c r="IB925" s="55"/>
      <c r="IC925" s="55"/>
      <c r="ID925" s="55"/>
      <c r="IE925" s="55"/>
      <c r="IF925" s="55"/>
      <c r="IG925" s="55"/>
      <c r="IH925" s="55"/>
      <c r="II925" s="55"/>
      <c r="IJ925" s="55"/>
      <c r="IK925" s="55"/>
      <c r="IL925" s="55"/>
      <c r="IM925" s="55"/>
      <c r="IN925" s="55"/>
      <c r="IO925" s="55"/>
      <c r="IP925" s="55"/>
      <c r="IQ925" s="55"/>
      <c r="IR925" s="55"/>
      <c r="IS925" s="55"/>
      <c r="IT925" s="55"/>
      <c r="IU925" s="55"/>
      <c r="IV925" s="55"/>
      <c r="IW925" s="55"/>
    </row>
    <row r="926" spans="1:257" ht="13.5" customHeight="1">
      <c r="A926" s="54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D926" s="55"/>
      <c r="EE926" s="55"/>
      <c r="EF926" s="55"/>
      <c r="EG926" s="55"/>
      <c r="EH926" s="55"/>
      <c r="EI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55"/>
      <c r="FL926" s="55"/>
      <c r="FM926" s="55"/>
      <c r="FN926" s="55"/>
      <c r="FO926" s="55"/>
      <c r="FP926" s="55"/>
      <c r="FQ926" s="55"/>
      <c r="FR926" s="55"/>
      <c r="FS926" s="55"/>
      <c r="FT926" s="55"/>
      <c r="FU926" s="55"/>
      <c r="FV926" s="55"/>
      <c r="FW926" s="55"/>
      <c r="FX926" s="55"/>
      <c r="FY926" s="55"/>
      <c r="FZ926" s="55"/>
      <c r="GA926" s="55"/>
      <c r="GB926" s="55"/>
      <c r="GC926" s="55"/>
      <c r="GD926" s="55"/>
      <c r="GE926" s="55"/>
      <c r="GF926" s="55"/>
      <c r="GG926" s="55"/>
      <c r="GH926" s="55"/>
      <c r="GI926" s="55"/>
      <c r="GJ926" s="55"/>
      <c r="GK926" s="55"/>
      <c r="GL926" s="55"/>
      <c r="GM926" s="55"/>
      <c r="GN926" s="55"/>
      <c r="GO926" s="55"/>
      <c r="GP926" s="55"/>
      <c r="GQ926" s="55"/>
      <c r="GR926" s="55"/>
      <c r="GS926" s="55"/>
      <c r="GT926" s="55"/>
      <c r="GU926" s="55"/>
      <c r="GV926" s="55"/>
      <c r="GW926" s="55"/>
      <c r="GX926" s="55"/>
      <c r="GY926" s="55"/>
      <c r="GZ926" s="55"/>
      <c r="HA926" s="55"/>
      <c r="HB926" s="55"/>
      <c r="HC926" s="55"/>
      <c r="HD926" s="55"/>
      <c r="HE926" s="55"/>
      <c r="HF926" s="55"/>
      <c r="HG926" s="55"/>
      <c r="HH926" s="55"/>
      <c r="HI926" s="55"/>
      <c r="HJ926" s="55"/>
      <c r="HK926" s="55"/>
      <c r="HL926" s="55"/>
      <c r="HM926" s="55"/>
      <c r="HN926" s="55"/>
      <c r="HO926" s="55"/>
      <c r="HP926" s="55"/>
      <c r="HQ926" s="55"/>
      <c r="HR926" s="55"/>
      <c r="HS926" s="55"/>
      <c r="HT926" s="55"/>
      <c r="HU926" s="55"/>
      <c r="HV926" s="55"/>
      <c r="HW926" s="55"/>
      <c r="HX926" s="55"/>
      <c r="HY926" s="55"/>
      <c r="HZ926" s="55"/>
      <c r="IA926" s="55"/>
      <c r="IB926" s="55"/>
      <c r="IC926" s="55"/>
      <c r="ID926" s="55"/>
      <c r="IE926" s="55"/>
      <c r="IF926" s="55"/>
      <c r="IG926" s="55"/>
      <c r="IH926" s="55"/>
      <c r="II926" s="55"/>
      <c r="IJ926" s="55"/>
      <c r="IK926" s="55"/>
      <c r="IL926" s="55"/>
      <c r="IM926" s="55"/>
      <c r="IN926" s="55"/>
      <c r="IO926" s="55"/>
      <c r="IP926" s="55"/>
      <c r="IQ926" s="55"/>
      <c r="IR926" s="55"/>
      <c r="IS926" s="55"/>
      <c r="IT926" s="55"/>
      <c r="IU926" s="55"/>
      <c r="IV926" s="55"/>
      <c r="IW926" s="55"/>
    </row>
    <row r="927" spans="1:257" ht="13.5" customHeight="1">
      <c r="A927" s="54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D927" s="55"/>
      <c r="EE927" s="55"/>
      <c r="EF927" s="55"/>
      <c r="EG927" s="55"/>
      <c r="EH927" s="55"/>
      <c r="EI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55"/>
      <c r="FL927" s="55"/>
      <c r="FM927" s="55"/>
      <c r="FN927" s="55"/>
      <c r="FO927" s="55"/>
      <c r="FP927" s="55"/>
      <c r="FQ927" s="55"/>
      <c r="FR927" s="55"/>
      <c r="FS927" s="55"/>
      <c r="FT927" s="55"/>
      <c r="FU927" s="55"/>
      <c r="FV927" s="55"/>
      <c r="FW927" s="55"/>
      <c r="FX927" s="55"/>
      <c r="FY927" s="55"/>
      <c r="FZ927" s="55"/>
      <c r="GA927" s="55"/>
      <c r="GB927" s="55"/>
      <c r="GC927" s="55"/>
      <c r="GD927" s="55"/>
      <c r="GE927" s="55"/>
      <c r="GF927" s="55"/>
      <c r="GG927" s="55"/>
      <c r="GH927" s="55"/>
      <c r="GI927" s="55"/>
      <c r="GJ927" s="55"/>
      <c r="GK927" s="55"/>
      <c r="GL927" s="55"/>
      <c r="GM927" s="55"/>
      <c r="GN927" s="55"/>
      <c r="GO927" s="55"/>
      <c r="GP927" s="55"/>
      <c r="GQ927" s="55"/>
      <c r="GR927" s="55"/>
      <c r="GS927" s="55"/>
      <c r="GT927" s="55"/>
      <c r="GU927" s="55"/>
      <c r="GV927" s="55"/>
      <c r="GW927" s="55"/>
      <c r="GX927" s="55"/>
      <c r="GY927" s="55"/>
      <c r="GZ927" s="55"/>
      <c r="HA927" s="55"/>
      <c r="HB927" s="55"/>
      <c r="HC927" s="55"/>
      <c r="HD927" s="55"/>
      <c r="HE927" s="55"/>
      <c r="HF927" s="55"/>
      <c r="HG927" s="55"/>
      <c r="HH927" s="55"/>
      <c r="HI927" s="55"/>
      <c r="HJ927" s="55"/>
      <c r="HK927" s="55"/>
      <c r="HL927" s="55"/>
      <c r="HM927" s="55"/>
      <c r="HN927" s="55"/>
      <c r="HO927" s="55"/>
      <c r="HP927" s="55"/>
      <c r="HQ927" s="55"/>
      <c r="HR927" s="55"/>
      <c r="HS927" s="55"/>
      <c r="HT927" s="55"/>
      <c r="HU927" s="55"/>
      <c r="HV927" s="55"/>
      <c r="HW927" s="55"/>
      <c r="HX927" s="55"/>
      <c r="HY927" s="55"/>
      <c r="HZ927" s="55"/>
      <c r="IA927" s="55"/>
      <c r="IB927" s="55"/>
      <c r="IC927" s="55"/>
      <c r="ID927" s="55"/>
      <c r="IE927" s="55"/>
      <c r="IF927" s="55"/>
      <c r="IG927" s="55"/>
      <c r="IH927" s="55"/>
      <c r="II927" s="55"/>
      <c r="IJ927" s="55"/>
      <c r="IK927" s="55"/>
      <c r="IL927" s="55"/>
      <c r="IM927" s="55"/>
      <c r="IN927" s="55"/>
      <c r="IO927" s="55"/>
      <c r="IP927" s="55"/>
      <c r="IQ927" s="55"/>
      <c r="IR927" s="55"/>
      <c r="IS927" s="55"/>
      <c r="IT927" s="55"/>
      <c r="IU927" s="55"/>
      <c r="IV927" s="55"/>
      <c r="IW927" s="55"/>
    </row>
    <row r="928" spans="1:257" ht="13.5" customHeight="1">
      <c r="A928" s="54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D928" s="55"/>
      <c r="EE928" s="55"/>
      <c r="EF928" s="55"/>
      <c r="EG928" s="55"/>
      <c r="EH928" s="55"/>
      <c r="EI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55"/>
      <c r="FL928" s="55"/>
      <c r="FM928" s="55"/>
      <c r="FN928" s="55"/>
      <c r="FO928" s="55"/>
      <c r="FP928" s="55"/>
      <c r="FQ928" s="55"/>
      <c r="FR928" s="55"/>
      <c r="FS928" s="55"/>
      <c r="FT928" s="55"/>
      <c r="FU928" s="55"/>
      <c r="FV928" s="55"/>
      <c r="FW928" s="55"/>
      <c r="FX928" s="55"/>
      <c r="FY928" s="55"/>
      <c r="FZ928" s="55"/>
      <c r="GA928" s="55"/>
      <c r="GB928" s="55"/>
      <c r="GC928" s="55"/>
      <c r="GD928" s="55"/>
      <c r="GE928" s="55"/>
      <c r="GF928" s="55"/>
      <c r="GG928" s="55"/>
      <c r="GH928" s="55"/>
      <c r="GI928" s="55"/>
      <c r="GJ928" s="55"/>
      <c r="GK928" s="55"/>
      <c r="GL928" s="55"/>
      <c r="GM928" s="55"/>
      <c r="GN928" s="55"/>
      <c r="GO928" s="55"/>
      <c r="GP928" s="55"/>
      <c r="GQ928" s="55"/>
      <c r="GR928" s="55"/>
      <c r="GS928" s="55"/>
      <c r="GT928" s="55"/>
      <c r="GU928" s="55"/>
      <c r="GV928" s="55"/>
      <c r="GW928" s="55"/>
      <c r="GX928" s="55"/>
      <c r="GY928" s="55"/>
      <c r="GZ928" s="55"/>
      <c r="HA928" s="55"/>
      <c r="HB928" s="55"/>
      <c r="HC928" s="55"/>
      <c r="HD928" s="55"/>
      <c r="HE928" s="55"/>
      <c r="HF928" s="55"/>
      <c r="HG928" s="55"/>
      <c r="HH928" s="55"/>
      <c r="HI928" s="55"/>
      <c r="HJ928" s="55"/>
      <c r="HK928" s="55"/>
      <c r="HL928" s="55"/>
      <c r="HM928" s="55"/>
      <c r="HN928" s="55"/>
      <c r="HO928" s="55"/>
      <c r="HP928" s="55"/>
      <c r="HQ928" s="55"/>
      <c r="HR928" s="55"/>
      <c r="HS928" s="55"/>
      <c r="HT928" s="55"/>
      <c r="HU928" s="55"/>
      <c r="HV928" s="55"/>
      <c r="HW928" s="55"/>
      <c r="HX928" s="55"/>
      <c r="HY928" s="55"/>
      <c r="HZ928" s="55"/>
      <c r="IA928" s="55"/>
      <c r="IB928" s="55"/>
      <c r="IC928" s="55"/>
      <c r="ID928" s="55"/>
      <c r="IE928" s="55"/>
      <c r="IF928" s="55"/>
      <c r="IG928" s="55"/>
      <c r="IH928" s="55"/>
      <c r="II928" s="55"/>
      <c r="IJ928" s="55"/>
      <c r="IK928" s="55"/>
      <c r="IL928" s="55"/>
      <c r="IM928" s="55"/>
      <c r="IN928" s="55"/>
      <c r="IO928" s="55"/>
      <c r="IP928" s="55"/>
      <c r="IQ928" s="55"/>
      <c r="IR928" s="55"/>
      <c r="IS928" s="55"/>
      <c r="IT928" s="55"/>
      <c r="IU928" s="55"/>
      <c r="IV928" s="55"/>
      <c r="IW928" s="55"/>
    </row>
    <row r="929" spans="1:257" ht="13.5" customHeight="1">
      <c r="A929" s="54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D929" s="55"/>
      <c r="EE929" s="55"/>
      <c r="EF929" s="55"/>
      <c r="EG929" s="55"/>
      <c r="EH929" s="55"/>
      <c r="EI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55"/>
      <c r="FL929" s="55"/>
      <c r="FM929" s="55"/>
      <c r="FN929" s="55"/>
      <c r="FO929" s="55"/>
      <c r="FP929" s="55"/>
      <c r="FQ929" s="55"/>
      <c r="FR929" s="55"/>
      <c r="FS929" s="55"/>
      <c r="FT929" s="55"/>
      <c r="FU929" s="55"/>
      <c r="FV929" s="55"/>
      <c r="FW929" s="55"/>
      <c r="FX929" s="55"/>
      <c r="FY929" s="55"/>
      <c r="FZ929" s="55"/>
      <c r="GA929" s="55"/>
      <c r="GB929" s="55"/>
      <c r="GC929" s="55"/>
      <c r="GD929" s="55"/>
      <c r="GE929" s="55"/>
      <c r="GF929" s="55"/>
      <c r="GG929" s="55"/>
      <c r="GH929" s="55"/>
      <c r="GI929" s="55"/>
      <c r="GJ929" s="55"/>
      <c r="GK929" s="55"/>
      <c r="GL929" s="55"/>
      <c r="GM929" s="55"/>
      <c r="GN929" s="55"/>
      <c r="GO929" s="55"/>
      <c r="GP929" s="55"/>
      <c r="GQ929" s="55"/>
      <c r="GR929" s="55"/>
      <c r="GS929" s="55"/>
      <c r="GT929" s="55"/>
      <c r="GU929" s="55"/>
      <c r="GV929" s="55"/>
      <c r="GW929" s="55"/>
      <c r="GX929" s="55"/>
      <c r="GY929" s="55"/>
      <c r="GZ929" s="55"/>
      <c r="HA929" s="55"/>
      <c r="HB929" s="55"/>
      <c r="HC929" s="55"/>
      <c r="HD929" s="55"/>
      <c r="HE929" s="55"/>
      <c r="HF929" s="55"/>
      <c r="HG929" s="55"/>
      <c r="HH929" s="55"/>
      <c r="HI929" s="55"/>
      <c r="HJ929" s="55"/>
      <c r="HK929" s="55"/>
      <c r="HL929" s="55"/>
      <c r="HM929" s="55"/>
      <c r="HN929" s="55"/>
      <c r="HO929" s="55"/>
      <c r="HP929" s="55"/>
      <c r="HQ929" s="55"/>
      <c r="HR929" s="55"/>
      <c r="HS929" s="55"/>
      <c r="HT929" s="55"/>
      <c r="HU929" s="55"/>
      <c r="HV929" s="55"/>
      <c r="HW929" s="55"/>
      <c r="HX929" s="55"/>
      <c r="HY929" s="55"/>
      <c r="HZ929" s="55"/>
      <c r="IA929" s="55"/>
      <c r="IB929" s="55"/>
      <c r="IC929" s="55"/>
      <c r="ID929" s="55"/>
      <c r="IE929" s="55"/>
      <c r="IF929" s="55"/>
      <c r="IG929" s="55"/>
      <c r="IH929" s="55"/>
      <c r="II929" s="55"/>
      <c r="IJ929" s="55"/>
      <c r="IK929" s="55"/>
      <c r="IL929" s="55"/>
      <c r="IM929" s="55"/>
      <c r="IN929" s="55"/>
      <c r="IO929" s="55"/>
      <c r="IP929" s="55"/>
      <c r="IQ929" s="55"/>
      <c r="IR929" s="55"/>
      <c r="IS929" s="55"/>
      <c r="IT929" s="55"/>
      <c r="IU929" s="55"/>
      <c r="IV929" s="55"/>
      <c r="IW929" s="55"/>
    </row>
    <row r="930" spans="1:257" ht="13.5" customHeight="1">
      <c r="A930" s="54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D930" s="55"/>
      <c r="EE930" s="55"/>
      <c r="EF930" s="55"/>
      <c r="EG930" s="55"/>
      <c r="EH930" s="55"/>
      <c r="EI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55"/>
      <c r="FL930" s="55"/>
      <c r="FM930" s="55"/>
      <c r="FN930" s="55"/>
      <c r="FO930" s="55"/>
      <c r="FP930" s="55"/>
      <c r="FQ930" s="55"/>
      <c r="FR930" s="55"/>
      <c r="FS930" s="55"/>
      <c r="FT930" s="55"/>
      <c r="FU930" s="55"/>
      <c r="FV930" s="55"/>
      <c r="FW930" s="55"/>
      <c r="FX930" s="55"/>
      <c r="FY930" s="55"/>
      <c r="FZ930" s="55"/>
      <c r="GA930" s="55"/>
      <c r="GB930" s="55"/>
      <c r="GC930" s="55"/>
      <c r="GD930" s="55"/>
      <c r="GE930" s="55"/>
      <c r="GF930" s="55"/>
      <c r="GG930" s="55"/>
      <c r="GH930" s="55"/>
      <c r="GI930" s="55"/>
      <c r="GJ930" s="55"/>
      <c r="GK930" s="55"/>
      <c r="GL930" s="55"/>
      <c r="GM930" s="55"/>
      <c r="GN930" s="55"/>
      <c r="GO930" s="55"/>
      <c r="GP930" s="55"/>
      <c r="GQ930" s="55"/>
      <c r="GR930" s="55"/>
      <c r="GS930" s="55"/>
      <c r="GT930" s="55"/>
      <c r="GU930" s="55"/>
      <c r="GV930" s="55"/>
      <c r="GW930" s="55"/>
      <c r="GX930" s="55"/>
      <c r="GY930" s="55"/>
      <c r="GZ930" s="55"/>
      <c r="HA930" s="55"/>
      <c r="HB930" s="55"/>
      <c r="HC930" s="55"/>
      <c r="HD930" s="55"/>
      <c r="HE930" s="55"/>
      <c r="HF930" s="55"/>
      <c r="HG930" s="55"/>
      <c r="HH930" s="55"/>
      <c r="HI930" s="55"/>
      <c r="HJ930" s="55"/>
      <c r="HK930" s="55"/>
      <c r="HL930" s="55"/>
      <c r="HM930" s="55"/>
      <c r="HN930" s="55"/>
      <c r="HO930" s="55"/>
      <c r="HP930" s="55"/>
      <c r="HQ930" s="55"/>
      <c r="HR930" s="55"/>
      <c r="HS930" s="55"/>
      <c r="HT930" s="55"/>
      <c r="HU930" s="55"/>
      <c r="HV930" s="55"/>
      <c r="HW930" s="55"/>
      <c r="HX930" s="55"/>
      <c r="HY930" s="55"/>
      <c r="HZ930" s="55"/>
      <c r="IA930" s="55"/>
      <c r="IB930" s="55"/>
      <c r="IC930" s="55"/>
      <c r="ID930" s="55"/>
      <c r="IE930" s="55"/>
      <c r="IF930" s="55"/>
      <c r="IG930" s="55"/>
      <c r="IH930" s="55"/>
      <c r="II930" s="55"/>
      <c r="IJ930" s="55"/>
      <c r="IK930" s="55"/>
      <c r="IL930" s="55"/>
      <c r="IM930" s="55"/>
      <c r="IN930" s="55"/>
      <c r="IO930" s="55"/>
      <c r="IP930" s="55"/>
      <c r="IQ930" s="55"/>
      <c r="IR930" s="55"/>
      <c r="IS930" s="55"/>
      <c r="IT930" s="55"/>
      <c r="IU930" s="55"/>
      <c r="IV930" s="55"/>
      <c r="IW930" s="55"/>
    </row>
    <row r="931" spans="1:257" ht="13.5" customHeight="1">
      <c r="A931" s="54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D931" s="55"/>
      <c r="EE931" s="55"/>
      <c r="EF931" s="55"/>
      <c r="EG931" s="55"/>
      <c r="EH931" s="55"/>
      <c r="EI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55"/>
      <c r="FL931" s="55"/>
      <c r="FM931" s="55"/>
      <c r="FN931" s="55"/>
      <c r="FO931" s="55"/>
      <c r="FP931" s="55"/>
      <c r="FQ931" s="55"/>
      <c r="FR931" s="55"/>
      <c r="FS931" s="55"/>
      <c r="FT931" s="55"/>
      <c r="FU931" s="55"/>
      <c r="FV931" s="55"/>
      <c r="FW931" s="55"/>
      <c r="FX931" s="55"/>
      <c r="FY931" s="55"/>
      <c r="FZ931" s="55"/>
      <c r="GA931" s="55"/>
      <c r="GB931" s="55"/>
      <c r="GC931" s="55"/>
      <c r="GD931" s="55"/>
      <c r="GE931" s="55"/>
      <c r="GF931" s="55"/>
      <c r="GG931" s="55"/>
      <c r="GH931" s="55"/>
      <c r="GI931" s="55"/>
      <c r="GJ931" s="55"/>
      <c r="GK931" s="55"/>
      <c r="GL931" s="55"/>
      <c r="GM931" s="55"/>
      <c r="GN931" s="55"/>
      <c r="GO931" s="55"/>
      <c r="GP931" s="55"/>
      <c r="GQ931" s="55"/>
      <c r="GR931" s="55"/>
      <c r="GS931" s="55"/>
      <c r="GT931" s="55"/>
      <c r="GU931" s="55"/>
      <c r="GV931" s="55"/>
      <c r="GW931" s="55"/>
      <c r="GX931" s="55"/>
      <c r="GY931" s="55"/>
      <c r="GZ931" s="55"/>
      <c r="HA931" s="55"/>
      <c r="HB931" s="55"/>
      <c r="HC931" s="55"/>
      <c r="HD931" s="55"/>
      <c r="HE931" s="55"/>
      <c r="HF931" s="55"/>
      <c r="HG931" s="55"/>
      <c r="HH931" s="55"/>
      <c r="HI931" s="55"/>
      <c r="HJ931" s="55"/>
      <c r="HK931" s="55"/>
      <c r="HL931" s="55"/>
      <c r="HM931" s="55"/>
      <c r="HN931" s="55"/>
      <c r="HO931" s="55"/>
      <c r="HP931" s="55"/>
      <c r="HQ931" s="55"/>
      <c r="HR931" s="55"/>
      <c r="HS931" s="55"/>
      <c r="HT931" s="55"/>
      <c r="HU931" s="55"/>
      <c r="HV931" s="55"/>
      <c r="HW931" s="55"/>
      <c r="HX931" s="55"/>
      <c r="HY931" s="55"/>
      <c r="HZ931" s="55"/>
      <c r="IA931" s="55"/>
      <c r="IB931" s="55"/>
      <c r="IC931" s="55"/>
      <c r="ID931" s="55"/>
      <c r="IE931" s="55"/>
      <c r="IF931" s="55"/>
      <c r="IG931" s="55"/>
      <c r="IH931" s="55"/>
      <c r="II931" s="55"/>
      <c r="IJ931" s="55"/>
      <c r="IK931" s="55"/>
      <c r="IL931" s="55"/>
      <c r="IM931" s="55"/>
      <c r="IN931" s="55"/>
      <c r="IO931" s="55"/>
      <c r="IP931" s="55"/>
      <c r="IQ931" s="55"/>
      <c r="IR931" s="55"/>
      <c r="IS931" s="55"/>
      <c r="IT931" s="55"/>
      <c r="IU931" s="55"/>
      <c r="IV931" s="55"/>
      <c r="IW931" s="55"/>
    </row>
    <row r="932" spans="1:257" ht="13.5" customHeight="1">
      <c r="A932" s="54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D932" s="55"/>
      <c r="EE932" s="55"/>
      <c r="EF932" s="55"/>
      <c r="EG932" s="55"/>
      <c r="EH932" s="55"/>
      <c r="EI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55"/>
      <c r="FL932" s="55"/>
      <c r="FM932" s="55"/>
      <c r="FN932" s="55"/>
      <c r="FO932" s="55"/>
      <c r="FP932" s="55"/>
      <c r="FQ932" s="55"/>
      <c r="FR932" s="55"/>
      <c r="FS932" s="55"/>
      <c r="FT932" s="55"/>
      <c r="FU932" s="55"/>
      <c r="FV932" s="55"/>
      <c r="FW932" s="55"/>
      <c r="FX932" s="55"/>
      <c r="FY932" s="55"/>
      <c r="FZ932" s="55"/>
      <c r="GA932" s="55"/>
      <c r="GB932" s="55"/>
      <c r="GC932" s="55"/>
      <c r="GD932" s="55"/>
      <c r="GE932" s="55"/>
      <c r="GF932" s="55"/>
      <c r="GG932" s="55"/>
      <c r="GH932" s="55"/>
      <c r="GI932" s="55"/>
      <c r="GJ932" s="55"/>
      <c r="GK932" s="55"/>
      <c r="GL932" s="55"/>
      <c r="GM932" s="55"/>
      <c r="GN932" s="55"/>
      <c r="GO932" s="55"/>
      <c r="GP932" s="55"/>
      <c r="GQ932" s="55"/>
      <c r="GR932" s="55"/>
      <c r="GS932" s="55"/>
      <c r="GT932" s="55"/>
      <c r="GU932" s="55"/>
      <c r="GV932" s="55"/>
      <c r="GW932" s="55"/>
      <c r="GX932" s="55"/>
      <c r="GY932" s="55"/>
      <c r="GZ932" s="55"/>
      <c r="HA932" s="55"/>
      <c r="HB932" s="55"/>
      <c r="HC932" s="55"/>
      <c r="HD932" s="55"/>
      <c r="HE932" s="55"/>
      <c r="HF932" s="55"/>
      <c r="HG932" s="55"/>
      <c r="HH932" s="55"/>
      <c r="HI932" s="55"/>
      <c r="HJ932" s="55"/>
      <c r="HK932" s="55"/>
      <c r="HL932" s="55"/>
      <c r="HM932" s="55"/>
      <c r="HN932" s="55"/>
      <c r="HO932" s="55"/>
      <c r="HP932" s="55"/>
      <c r="HQ932" s="55"/>
      <c r="HR932" s="55"/>
      <c r="HS932" s="55"/>
      <c r="HT932" s="55"/>
      <c r="HU932" s="55"/>
      <c r="HV932" s="55"/>
      <c r="HW932" s="55"/>
      <c r="HX932" s="55"/>
      <c r="HY932" s="55"/>
      <c r="HZ932" s="55"/>
      <c r="IA932" s="55"/>
      <c r="IB932" s="55"/>
      <c r="IC932" s="55"/>
      <c r="ID932" s="55"/>
      <c r="IE932" s="55"/>
      <c r="IF932" s="55"/>
      <c r="IG932" s="55"/>
      <c r="IH932" s="55"/>
      <c r="II932" s="55"/>
      <c r="IJ932" s="55"/>
      <c r="IK932" s="55"/>
      <c r="IL932" s="55"/>
      <c r="IM932" s="55"/>
      <c r="IN932" s="55"/>
      <c r="IO932" s="55"/>
      <c r="IP932" s="55"/>
      <c r="IQ932" s="55"/>
      <c r="IR932" s="55"/>
      <c r="IS932" s="55"/>
      <c r="IT932" s="55"/>
      <c r="IU932" s="55"/>
      <c r="IV932" s="55"/>
      <c r="IW932" s="55"/>
    </row>
    <row r="933" spans="1:257" ht="13.5" customHeight="1">
      <c r="A933" s="54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D933" s="55"/>
      <c r="EE933" s="55"/>
      <c r="EF933" s="55"/>
      <c r="EG933" s="55"/>
      <c r="EH933" s="55"/>
      <c r="EI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55"/>
      <c r="FL933" s="55"/>
      <c r="FM933" s="55"/>
      <c r="FN933" s="55"/>
      <c r="FO933" s="55"/>
      <c r="FP933" s="55"/>
      <c r="FQ933" s="55"/>
      <c r="FR933" s="55"/>
      <c r="FS933" s="55"/>
      <c r="FT933" s="55"/>
      <c r="FU933" s="55"/>
      <c r="FV933" s="55"/>
      <c r="FW933" s="55"/>
      <c r="FX933" s="55"/>
      <c r="FY933" s="55"/>
      <c r="FZ933" s="55"/>
      <c r="GA933" s="55"/>
      <c r="GB933" s="55"/>
      <c r="GC933" s="55"/>
      <c r="GD933" s="55"/>
      <c r="GE933" s="55"/>
      <c r="GF933" s="55"/>
      <c r="GG933" s="55"/>
      <c r="GH933" s="55"/>
      <c r="GI933" s="55"/>
      <c r="GJ933" s="55"/>
      <c r="GK933" s="55"/>
      <c r="GL933" s="55"/>
      <c r="GM933" s="55"/>
      <c r="GN933" s="55"/>
      <c r="GO933" s="55"/>
      <c r="GP933" s="55"/>
      <c r="GQ933" s="55"/>
      <c r="GR933" s="55"/>
      <c r="GS933" s="55"/>
      <c r="GT933" s="55"/>
      <c r="GU933" s="55"/>
      <c r="GV933" s="55"/>
      <c r="GW933" s="55"/>
      <c r="GX933" s="55"/>
      <c r="GY933" s="55"/>
      <c r="GZ933" s="55"/>
      <c r="HA933" s="55"/>
      <c r="HB933" s="55"/>
      <c r="HC933" s="55"/>
      <c r="HD933" s="55"/>
      <c r="HE933" s="55"/>
      <c r="HF933" s="55"/>
      <c r="HG933" s="55"/>
      <c r="HH933" s="55"/>
      <c r="HI933" s="55"/>
      <c r="HJ933" s="55"/>
      <c r="HK933" s="55"/>
      <c r="HL933" s="55"/>
      <c r="HM933" s="55"/>
      <c r="HN933" s="55"/>
      <c r="HO933" s="55"/>
      <c r="HP933" s="55"/>
      <c r="HQ933" s="55"/>
      <c r="HR933" s="55"/>
      <c r="HS933" s="55"/>
      <c r="HT933" s="55"/>
      <c r="HU933" s="55"/>
      <c r="HV933" s="55"/>
      <c r="HW933" s="55"/>
      <c r="HX933" s="55"/>
      <c r="HY933" s="55"/>
      <c r="HZ933" s="55"/>
      <c r="IA933" s="55"/>
      <c r="IB933" s="55"/>
      <c r="IC933" s="55"/>
      <c r="ID933" s="55"/>
      <c r="IE933" s="55"/>
      <c r="IF933" s="55"/>
      <c r="IG933" s="55"/>
      <c r="IH933" s="55"/>
      <c r="II933" s="55"/>
      <c r="IJ933" s="55"/>
      <c r="IK933" s="55"/>
      <c r="IL933" s="55"/>
      <c r="IM933" s="55"/>
      <c r="IN933" s="55"/>
      <c r="IO933" s="55"/>
      <c r="IP933" s="55"/>
      <c r="IQ933" s="55"/>
      <c r="IR933" s="55"/>
      <c r="IS933" s="55"/>
      <c r="IT933" s="55"/>
      <c r="IU933" s="55"/>
      <c r="IV933" s="55"/>
      <c r="IW933" s="55"/>
    </row>
    <row r="934" spans="1:257" ht="13.5" customHeight="1">
      <c r="A934" s="54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D934" s="55"/>
      <c r="EE934" s="55"/>
      <c r="EF934" s="55"/>
      <c r="EG934" s="55"/>
      <c r="EH934" s="55"/>
      <c r="EI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55"/>
      <c r="FL934" s="55"/>
      <c r="FM934" s="55"/>
      <c r="FN934" s="55"/>
      <c r="FO934" s="55"/>
      <c r="FP934" s="55"/>
      <c r="FQ934" s="55"/>
      <c r="FR934" s="55"/>
      <c r="FS934" s="55"/>
      <c r="FT934" s="55"/>
      <c r="FU934" s="55"/>
      <c r="FV934" s="55"/>
      <c r="FW934" s="55"/>
      <c r="FX934" s="55"/>
      <c r="FY934" s="55"/>
      <c r="FZ934" s="55"/>
      <c r="GA934" s="55"/>
      <c r="GB934" s="55"/>
      <c r="GC934" s="55"/>
      <c r="GD934" s="55"/>
      <c r="GE934" s="55"/>
      <c r="GF934" s="55"/>
      <c r="GG934" s="55"/>
      <c r="GH934" s="55"/>
      <c r="GI934" s="55"/>
      <c r="GJ934" s="55"/>
      <c r="GK934" s="55"/>
      <c r="GL934" s="55"/>
      <c r="GM934" s="55"/>
      <c r="GN934" s="55"/>
      <c r="GO934" s="55"/>
      <c r="GP934" s="55"/>
      <c r="GQ934" s="55"/>
      <c r="GR934" s="55"/>
      <c r="GS934" s="55"/>
      <c r="GT934" s="55"/>
      <c r="GU934" s="55"/>
      <c r="GV934" s="55"/>
      <c r="GW934" s="55"/>
      <c r="GX934" s="55"/>
      <c r="GY934" s="55"/>
      <c r="GZ934" s="55"/>
      <c r="HA934" s="55"/>
      <c r="HB934" s="55"/>
      <c r="HC934" s="55"/>
      <c r="HD934" s="55"/>
      <c r="HE934" s="55"/>
      <c r="HF934" s="55"/>
      <c r="HG934" s="55"/>
      <c r="HH934" s="55"/>
      <c r="HI934" s="55"/>
      <c r="HJ934" s="55"/>
      <c r="HK934" s="55"/>
      <c r="HL934" s="55"/>
      <c r="HM934" s="55"/>
      <c r="HN934" s="55"/>
      <c r="HO934" s="55"/>
      <c r="HP934" s="55"/>
      <c r="HQ934" s="55"/>
      <c r="HR934" s="55"/>
      <c r="HS934" s="55"/>
      <c r="HT934" s="55"/>
      <c r="HU934" s="55"/>
      <c r="HV934" s="55"/>
      <c r="HW934" s="55"/>
      <c r="HX934" s="55"/>
      <c r="HY934" s="55"/>
      <c r="HZ934" s="55"/>
      <c r="IA934" s="55"/>
      <c r="IB934" s="55"/>
      <c r="IC934" s="55"/>
      <c r="ID934" s="55"/>
      <c r="IE934" s="55"/>
      <c r="IF934" s="55"/>
      <c r="IG934" s="55"/>
      <c r="IH934" s="55"/>
      <c r="II934" s="55"/>
      <c r="IJ934" s="55"/>
      <c r="IK934" s="55"/>
      <c r="IL934" s="55"/>
      <c r="IM934" s="55"/>
      <c r="IN934" s="55"/>
      <c r="IO934" s="55"/>
      <c r="IP934" s="55"/>
      <c r="IQ934" s="55"/>
      <c r="IR934" s="55"/>
      <c r="IS934" s="55"/>
      <c r="IT934" s="55"/>
      <c r="IU934" s="55"/>
      <c r="IV934" s="55"/>
      <c r="IW934" s="55"/>
    </row>
    <row r="935" spans="1:257" ht="13.5" customHeight="1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55"/>
      <c r="FL935" s="55"/>
      <c r="FM935" s="55"/>
      <c r="FN935" s="55"/>
      <c r="FO935" s="55"/>
      <c r="FP935" s="55"/>
      <c r="FQ935" s="55"/>
      <c r="FR935" s="55"/>
      <c r="FS935" s="55"/>
      <c r="FT935" s="55"/>
      <c r="FU935" s="55"/>
      <c r="FV935" s="55"/>
      <c r="FW935" s="55"/>
      <c r="FX935" s="55"/>
      <c r="FY935" s="55"/>
      <c r="FZ935" s="55"/>
      <c r="GA935" s="55"/>
      <c r="GB935" s="55"/>
      <c r="GC935" s="55"/>
      <c r="GD935" s="55"/>
      <c r="GE935" s="55"/>
      <c r="GF935" s="55"/>
      <c r="GG935" s="55"/>
      <c r="GH935" s="55"/>
      <c r="GI935" s="55"/>
      <c r="GJ935" s="55"/>
      <c r="GK935" s="55"/>
      <c r="GL935" s="55"/>
      <c r="GM935" s="55"/>
      <c r="GN935" s="55"/>
      <c r="GO935" s="55"/>
      <c r="GP935" s="55"/>
      <c r="GQ935" s="55"/>
      <c r="GR935" s="55"/>
      <c r="GS935" s="55"/>
      <c r="GT935" s="55"/>
      <c r="GU935" s="55"/>
      <c r="GV935" s="55"/>
      <c r="GW935" s="55"/>
      <c r="GX935" s="55"/>
      <c r="GY935" s="55"/>
      <c r="GZ935" s="55"/>
      <c r="HA935" s="55"/>
      <c r="HB935" s="55"/>
      <c r="HC935" s="55"/>
      <c r="HD935" s="55"/>
      <c r="HE935" s="55"/>
      <c r="HF935" s="55"/>
      <c r="HG935" s="55"/>
      <c r="HH935" s="55"/>
      <c r="HI935" s="55"/>
      <c r="HJ935" s="55"/>
      <c r="HK935" s="55"/>
      <c r="HL935" s="55"/>
      <c r="HM935" s="55"/>
      <c r="HN935" s="55"/>
      <c r="HO935" s="55"/>
      <c r="HP935" s="55"/>
      <c r="HQ935" s="55"/>
      <c r="HR935" s="55"/>
      <c r="HS935" s="55"/>
      <c r="HT935" s="55"/>
      <c r="HU935" s="55"/>
      <c r="HV935" s="55"/>
      <c r="HW935" s="55"/>
      <c r="HX935" s="55"/>
      <c r="HY935" s="55"/>
      <c r="HZ935" s="55"/>
      <c r="IA935" s="55"/>
      <c r="IB935" s="55"/>
      <c r="IC935" s="55"/>
      <c r="ID935" s="55"/>
      <c r="IE935" s="55"/>
      <c r="IF935" s="55"/>
      <c r="IG935" s="55"/>
      <c r="IH935" s="55"/>
      <c r="II935" s="55"/>
      <c r="IJ935" s="55"/>
      <c r="IK935" s="55"/>
      <c r="IL935" s="55"/>
      <c r="IM935" s="55"/>
      <c r="IN935" s="55"/>
      <c r="IO935" s="55"/>
      <c r="IP935" s="55"/>
      <c r="IQ935" s="55"/>
      <c r="IR935" s="55"/>
      <c r="IS935" s="55"/>
      <c r="IT935" s="55"/>
      <c r="IU935" s="55"/>
      <c r="IV935" s="55"/>
      <c r="IW935" s="55"/>
    </row>
    <row r="936" spans="1:257" ht="13.5" customHeight="1">
      <c r="A936" s="54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  <c r="IW936" s="55"/>
    </row>
    <row r="937" spans="1:257" ht="13.5" customHeight="1">
      <c r="A937" s="54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D937" s="55"/>
      <c r="EE937" s="55"/>
      <c r="EF937" s="55"/>
      <c r="EG937" s="55"/>
      <c r="EH937" s="55"/>
      <c r="EI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55"/>
      <c r="FL937" s="55"/>
      <c r="FM937" s="55"/>
      <c r="FN937" s="55"/>
      <c r="FO937" s="55"/>
      <c r="FP937" s="55"/>
      <c r="FQ937" s="55"/>
      <c r="FR937" s="55"/>
      <c r="FS937" s="55"/>
      <c r="FT937" s="55"/>
      <c r="FU937" s="55"/>
      <c r="FV937" s="55"/>
      <c r="FW937" s="55"/>
      <c r="FX937" s="55"/>
      <c r="FY937" s="55"/>
      <c r="FZ937" s="55"/>
      <c r="GA937" s="55"/>
      <c r="GB937" s="55"/>
      <c r="GC937" s="55"/>
      <c r="GD937" s="55"/>
      <c r="GE937" s="55"/>
      <c r="GF937" s="55"/>
      <c r="GG937" s="55"/>
      <c r="GH937" s="55"/>
      <c r="GI937" s="55"/>
      <c r="GJ937" s="55"/>
      <c r="GK937" s="55"/>
      <c r="GL937" s="55"/>
      <c r="GM937" s="55"/>
      <c r="GN937" s="55"/>
      <c r="GO937" s="55"/>
      <c r="GP937" s="55"/>
      <c r="GQ937" s="55"/>
      <c r="GR937" s="55"/>
      <c r="GS937" s="55"/>
      <c r="GT937" s="55"/>
      <c r="GU937" s="55"/>
      <c r="GV937" s="55"/>
      <c r="GW937" s="55"/>
      <c r="GX937" s="55"/>
      <c r="GY937" s="55"/>
      <c r="GZ937" s="55"/>
      <c r="HA937" s="55"/>
      <c r="HB937" s="55"/>
      <c r="HC937" s="55"/>
      <c r="HD937" s="55"/>
      <c r="HE937" s="55"/>
      <c r="HF937" s="55"/>
      <c r="HG937" s="55"/>
      <c r="HH937" s="55"/>
      <c r="HI937" s="55"/>
      <c r="HJ937" s="55"/>
      <c r="HK937" s="55"/>
      <c r="HL937" s="55"/>
      <c r="HM937" s="55"/>
      <c r="HN937" s="55"/>
      <c r="HO937" s="55"/>
      <c r="HP937" s="55"/>
      <c r="HQ937" s="55"/>
      <c r="HR937" s="55"/>
      <c r="HS937" s="55"/>
      <c r="HT937" s="55"/>
      <c r="HU937" s="55"/>
      <c r="HV937" s="55"/>
      <c r="HW937" s="55"/>
      <c r="HX937" s="55"/>
      <c r="HY937" s="55"/>
      <c r="HZ937" s="55"/>
      <c r="IA937" s="55"/>
      <c r="IB937" s="55"/>
      <c r="IC937" s="55"/>
      <c r="ID937" s="55"/>
      <c r="IE937" s="55"/>
      <c r="IF937" s="55"/>
      <c r="IG937" s="55"/>
      <c r="IH937" s="55"/>
      <c r="II937" s="55"/>
      <c r="IJ937" s="55"/>
      <c r="IK937" s="55"/>
      <c r="IL937" s="55"/>
      <c r="IM937" s="55"/>
      <c r="IN937" s="55"/>
      <c r="IO937" s="55"/>
      <c r="IP937" s="55"/>
      <c r="IQ937" s="55"/>
      <c r="IR937" s="55"/>
      <c r="IS937" s="55"/>
      <c r="IT937" s="55"/>
      <c r="IU937" s="55"/>
      <c r="IV937" s="55"/>
      <c r="IW937" s="55"/>
    </row>
    <row r="938" spans="1:257" ht="13.5" customHeight="1">
      <c r="A938" s="54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D938" s="55"/>
      <c r="EE938" s="55"/>
      <c r="EF938" s="55"/>
      <c r="EG938" s="55"/>
      <c r="EH938" s="55"/>
      <c r="EI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55"/>
      <c r="FL938" s="55"/>
      <c r="FM938" s="55"/>
      <c r="FN938" s="55"/>
      <c r="FO938" s="55"/>
      <c r="FP938" s="55"/>
      <c r="FQ938" s="55"/>
      <c r="FR938" s="55"/>
      <c r="FS938" s="55"/>
      <c r="FT938" s="55"/>
      <c r="FU938" s="55"/>
      <c r="FV938" s="55"/>
      <c r="FW938" s="55"/>
      <c r="FX938" s="55"/>
      <c r="FY938" s="55"/>
      <c r="FZ938" s="55"/>
      <c r="GA938" s="55"/>
      <c r="GB938" s="55"/>
      <c r="GC938" s="55"/>
      <c r="GD938" s="55"/>
      <c r="GE938" s="55"/>
      <c r="GF938" s="55"/>
      <c r="GG938" s="55"/>
      <c r="GH938" s="55"/>
      <c r="GI938" s="55"/>
      <c r="GJ938" s="55"/>
      <c r="GK938" s="55"/>
      <c r="GL938" s="55"/>
      <c r="GM938" s="55"/>
      <c r="GN938" s="55"/>
      <c r="GO938" s="55"/>
      <c r="GP938" s="55"/>
      <c r="GQ938" s="55"/>
      <c r="GR938" s="55"/>
      <c r="GS938" s="55"/>
      <c r="GT938" s="55"/>
      <c r="GU938" s="55"/>
      <c r="GV938" s="55"/>
      <c r="GW938" s="55"/>
      <c r="GX938" s="55"/>
      <c r="GY938" s="55"/>
      <c r="GZ938" s="55"/>
      <c r="HA938" s="55"/>
      <c r="HB938" s="55"/>
      <c r="HC938" s="55"/>
      <c r="HD938" s="55"/>
      <c r="HE938" s="55"/>
      <c r="HF938" s="55"/>
      <c r="HG938" s="55"/>
      <c r="HH938" s="55"/>
      <c r="HI938" s="55"/>
      <c r="HJ938" s="55"/>
      <c r="HK938" s="55"/>
      <c r="HL938" s="55"/>
      <c r="HM938" s="55"/>
      <c r="HN938" s="55"/>
      <c r="HO938" s="55"/>
      <c r="HP938" s="55"/>
      <c r="HQ938" s="55"/>
      <c r="HR938" s="55"/>
      <c r="HS938" s="55"/>
      <c r="HT938" s="55"/>
      <c r="HU938" s="55"/>
      <c r="HV938" s="55"/>
      <c r="HW938" s="55"/>
      <c r="HX938" s="55"/>
      <c r="HY938" s="55"/>
      <c r="HZ938" s="55"/>
      <c r="IA938" s="55"/>
      <c r="IB938" s="55"/>
      <c r="IC938" s="55"/>
      <c r="ID938" s="55"/>
      <c r="IE938" s="55"/>
      <c r="IF938" s="55"/>
      <c r="IG938" s="55"/>
      <c r="IH938" s="55"/>
      <c r="II938" s="55"/>
      <c r="IJ938" s="55"/>
      <c r="IK938" s="55"/>
      <c r="IL938" s="55"/>
      <c r="IM938" s="55"/>
      <c r="IN938" s="55"/>
      <c r="IO938" s="55"/>
      <c r="IP938" s="55"/>
      <c r="IQ938" s="55"/>
      <c r="IR938" s="55"/>
      <c r="IS938" s="55"/>
      <c r="IT938" s="55"/>
      <c r="IU938" s="55"/>
      <c r="IV938" s="55"/>
      <c r="IW938" s="55"/>
    </row>
    <row r="939" spans="1:257" ht="13.5" customHeight="1">
      <c r="A939" s="54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D939" s="55"/>
      <c r="EE939" s="55"/>
      <c r="EF939" s="55"/>
      <c r="EG939" s="55"/>
      <c r="EH939" s="55"/>
      <c r="EI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55"/>
      <c r="FL939" s="55"/>
      <c r="FM939" s="55"/>
      <c r="FN939" s="55"/>
      <c r="FO939" s="55"/>
      <c r="FP939" s="55"/>
      <c r="FQ939" s="55"/>
      <c r="FR939" s="55"/>
      <c r="FS939" s="55"/>
      <c r="FT939" s="55"/>
      <c r="FU939" s="55"/>
      <c r="FV939" s="55"/>
      <c r="FW939" s="55"/>
      <c r="FX939" s="55"/>
      <c r="FY939" s="55"/>
      <c r="FZ939" s="55"/>
      <c r="GA939" s="55"/>
      <c r="GB939" s="55"/>
      <c r="GC939" s="55"/>
      <c r="GD939" s="55"/>
      <c r="GE939" s="55"/>
      <c r="GF939" s="55"/>
      <c r="GG939" s="55"/>
      <c r="GH939" s="55"/>
      <c r="GI939" s="55"/>
      <c r="GJ939" s="55"/>
      <c r="GK939" s="55"/>
      <c r="GL939" s="55"/>
      <c r="GM939" s="55"/>
      <c r="GN939" s="55"/>
      <c r="GO939" s="55"/>
      <c r="GP939" s="55"/>
      <c r="GQ939" s="55"/>
      <c r="GR939" s="55"/>
      <c r="GS939" s="55"/>
      <c r="GT939" s="55"/>
      <c r="GU939" s="55"/>
      <c r="GV939" s="55"/>
      <c r="GW939" s="55"/>
      <c r="GX939" s="55"/>
      <c r="GY939" s="55"/>
      <c r="GZ939" s="55"/>
      <c r="HA939" s="55"/>
      <c r="HB939" s="55"/>
      <c r="HC939" s="55"/>
      <c r="HD939" s="55"/>
      <c r="HE939" s="55"/>
      <c r="HF939" s="55"/>
      <c r="HG939" s="55"/>
      <c r="HH939" s="55"/>
      <c r="HI939" s="55"/>
      <c r="HJ939" s="55"/>
      <c r="HK939" s="55"/>
      <c r="HL939" s="55"/>
      <c r="HM939" s="55"/>
      <c r="HN939" s="55"/>
      <c r="HO939" s="55"/>
      <c r="HP939" s="55"/>
      <c r="HQ939" s="55"/>
      <c r="HR939" s="55"/>
      <c r="HS939" s="55"/>
      <c r="HT939" s="55"/>
      <c r="HU939" s="55"/>
      <c r="HV939" s="55"/>
      <c r="HW939" s="55"/>
      <c r="HX939" s="55"/>
      <c r="HY939" s="55"/>
      <c r="HZ939" s="55"/>
      <c r="IA939" s="55"/>
      <c r="IB939" s="55"/>
      <c r="IC939" s="55"/>
      <c r="ID939" s="55"/>
      <c r="IE939" s="55"/>
      <c r="IF939" s="55"/>
      <c r="IG939" s="55"/>
      <c r="IH939" s="55"/>
      <c r="II939" s="55"/>
      <c r="IJ939" s="55"/>
      <c r="IK939" s="55"/>
      <c r="IL939" s="55"/>
      <c r="IM939" s="55"/>
      <c r="IN939" s="55"/>
      <c r="IO939" s="55"/>
      <c r="IP939" s="55"/>
      <c r="IQ939" s="55"/>
      <c r="IR939" s="55"/>
      <c r="IS939" s="55"/>
      <c r="IT939" s="55"/>
      <c r="IU939" s="55"/>
      <c r="IV939" s="55"/>
      <c r="IW939" s="55"/>
    </row>
    <row r="940" spans="1:257" ht="13.5" customHeight="1">
      <c r="A940" s="54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D940" s="55"/>
      <c r="EE940" s="55"/>
      <c r="EF940" s="55"/>
      <c r="EG940" s="55"/>
      <c r="EH940" s="55"/>
      <c r="EI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55"/>
      <c r="FL940" s="55"/>
      <c r="FM940" s="55"/>
      <c r="FN940" s="55"/>
      <c r="FO940" s="55"/>
      <c r="FP940" s="55"/>
      <c r="FQ940" s="55"/>
      <c r="FR940" s="55"/>
      <c r="FS940" s="55"/>
      <c r="FT940" s="55"/>
      <c r="FU940" s="55"/>
      <c r="FV940" s="55"/>
      <c r="FW940" s="55"/>
      <c r="FX940" s="55"/>
      <c r="FY940" s="55"/>
      <c r="FZ940" s="55"/>
      <c r="GA940" s="55"/>
      <c r="GB940" s="55"/>
      <c r="GC940" s="55"/>
      <c r="GD940" s="55"/>
      <c r="GE940" s="55"/>
      <c r="GF940" s="55"/>
      <c r="GG940" s="55"/>
      <c r="GH940" s="55"/>
      <c r="GI940" s="55"/>
      <c r="GJ940" s="55"/>
      <c r="GK940" s="55"/>
      <c r="GL940" s="55"/>
      <c r="GM940" s="55"/>
      <c r="GN940" s="55"/>
      <c r="GO940" s="55"/>
      <c r="GP940" s="55"/>
      <c r="GQ940" s="55"/>
      <c r="GR940" s="55"/>
      <c r="GS940" s="55"/>
      <c r="GT940" s="55"/>
      <c r="GU940" s="55"/>
      <c r="GV940" s="55"/>
      <c r="GW940" s="55"/>
      <c r="GX940" s="55"/>
      <c r="GY940" s="55"/>
      <c r="GZ940" s="55"/>
      <c r="HA940" s="55"/>
      <c r="HB940" s="55"/>
      <c r="HC940" s="55"/>
      <c r="HD940" s="55"/>
      <c r="HE940" s="55"/>
      <c r="HF940" s="55"/>
      <c r="HG940" s="55"/>
      <c r="HH940" s="55"/>
      <c r="HI940" s="55"/>
      <c r="HJ940" s="55"/>
      <c r="HK940" s="55"/>
      <c r="HL940" s="55"/>
      <c r="HM940" s="55"/>
      <c r="HN940" s="55"/>
      <c r="HO940" s="55"/>
      <c r="HP940" s="55"/>
      <c r="HQ940" s="55"/>
      <c r="HR940" s="55"/>
      <c r="HS940" s="55"/>
      <c r="HT940" s="55"/>
      <c r="HU940" s="55"/>
      <c r="HV940" s="55"/>
      <c r="HW940" s="55"/>
      <c r="HX940" s="55"/>
      <c r="HY940" s="55"/>
      <c r="HZ940" s="55"/>
      <c r="IA940" s="55"/>
      <c r="IB940" s="55"/>
      <c r="IC940" s="55"/>
      <c r="ID940" s="55"/>
      <c r="IE940" s="55"/>
      <c r="IF940" s="55"/>
      <c r="IG940" s="55"/>
      <c r="IH940" s="55"/>
      <c r="II940" s="55"/>
      <c r="IJ940" s="55"/>
      <c r="IK940" s="55"/>
      <c r="IL940" s="55"/>
      <c r="IM940" s="55"/>
      <c r="IN940" s="55"/>
      <c r="IO940" s="55"/>
      <c r="IP940" s="55"/>
      <c r="IQ940" s="55"/>
      <c r="IR940" s="55"/>
      <c r="IS940" s="55"/>
      <c r="IT940" s="55"/>
      <c r="IU940" s="55"/>
      <c r="IV940" s="55"/>
      <c r="IW940" s="55"/>
    </row>
    <row r="941" spans="1:257" ht="13.5" customHeight="1">
      <c r="A941" s="54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D941" s="55"/>
      <c r="EE941" s="55"/>
      <c r="EF941" s="55"/>
      <c r="EG941" s="55"/>
      <c r="EH941" s="55"/>
      <c r="EI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55"/>
      <c r="FL941" s="55"/>
      <c r="FM941" s="55"/>
      <c r="FN941" s="55"/>
      <c r="FO941" s="55"/>
      <c r="FP941" s="55"/>
      <c r="FQ941" s="55"/>
      <c r="FR941" s="55"/>
      <c r="FS941" s="55"/>
      <c r="FT941" s="55"/>
      <c r="FU941" s="55"/>
      <c r="FV941" s="55"/>
      <c r="FW941" s="55"/>
      <c r="FX941" s="55"/>
      <c r="FY941" s="55"/>
      <c r="FZ941" s="55"/>
      <c r="GA941" s="55"/>
      <c r="GB941" s="55"/>
      <c r="GC941" s="55"/>
      <c r="GD941" s="55"/>
      <c r="GE941" s="55"/>
      <c r="GF941" s="55"/>
      <c r="GG941" s="55"/>
      <c r="GH941" s="55"/>
      <c r="GI941" s="55"/>
      <c r="GJ941" s="55"/>
      <c r="GK941" s="55"/>
      <c r="GL941" s="55"/>
      <c r="GM941" s="55"/>
      <c r="GN941" s="55"/>
      <c r="GO941" s="55"/>
      <c r="GP941" s="55"/>
      <c r="GQ941" s="55"/>
      <c r="GR941" s="55"/>
      <c r="GS941" s="55"/>
      <c r="GT941" s="55"/>
      <c r="GU941" s="55"/>
      <c r="GV941" s="55"/>
      <c r="GW941" s="55"/>
      <c r="GX941" s="55"/>
      <c r="GY941" s="55"/>
      <c r="GZ941" s="55"/>
      <c r="HA941" s="55"/>
      <c r="HB941" s="55"/>
      <c r="HC941" s="55"/>
      <c r="HD941" s="55"/>
      <c r="HE941" s="55"/>
      <c r="HF941" s="55"/>
      <c r="HG941" s="55"/>
      <c r="HH941" s="55"/>
      <c r="HI941" s="55"/>
      <c r="HJ941" s="55"/>
      <c r="HK941" s="55"/>
      <c r="HL941" s="55"/>
      <c r="HM941" s="55"/>
      <c r="HN941" s="55"/>
      <c r="HO941" s="55"/>
      <c r="HP941" s="55"/>
      <c r="HQ941" s="55"/>
      <c r="HR941" s="55"/>
      <c r="HS941" s="55"/>
      <c r="HT941" s="55"/>
      <c r="HU941" s="55"/>
      <c r="HV941" s="55"/>
      <c r="HW941" s="55"/>
      <c r="HX941" s="55"/>
      <c r="HY941" s="55"/>
      <c r="HZ941" s="55"/>
      <c r="IA941" s="55"/>
      <c r="IB941" s="55"/>
      <c r="IC941" s="55"/>
      <c r="ID941" s="55"/>
      <c r="IE941" s="55"/>
      <c r="IF941" s="55"/>
      <c r="IG941" s="55"/>
      <c r="IH941" s="55"/>
      <c r="II941" s="55"/>
      <c r="IJ941" s="55"/>
      <c r="IK941" s="55"/>
      <c r="IL941" s="55"/>
      <c r="IM941" s="55"/>
      <c r="IN941" s="55"/>
      <c r="IO941" s="55"/>
      <c r="IP941" s="55"/>
      <c r="IQ941" s="55"/>
      <c r="IR941" s="55"/>
      <c r="IS941" s="55"/>
      <c r="IT941" s="55"/>
      <c r="IU941" s="55"/>
      <c r="IV941" s="55"/>
      <c r="IW941" s="55"/>
    </row>
    <row r="942" spans="1:257" ht="13.5" customHeight="1">
      <c r="A942" s="54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55"/>
      <c r="FL942" s="55"/>
      <c r="FM942" s="55"/>
      <c r="FN942" s="55"/>
      <c r="FO942" s="55"/>
      <c r="FP942" s="55"/>
      <c r="FQ942" s="55"/>
      <c r="FR942" s="55"/>
      <c r="FS942" s="55"/>
      <c r="FT942" s="55"/>
      <c r="FU942" s="55"/>
      <c r="FV942" s="55"/>
      <c r="FW942" s="55"/>
      <c r="FX942" s="55"/>
      <c r="FY942" s="55"/>
      <c r="FZ942" s="55"/>
      <c r="GA942" s="55"/>
      <c r="GB942" s="55"/>
      <c r="GC942" s="55"/>
      <c r="GD942" s="55"/>
      <c r="GE942" s="55"/>
      <c r="GF942" s="55"/>
      <c r="GG942" s="55"/>
      <c r="GH942" s="55"/>
      <c r="GI942" s="55"/>
      <c r="GJ942" s="55"/>
      <c r="GK942" s="55"/>
      <c r="GL942" s="55"/>
      <c r="GM942" s="55"/>
      <c r="GN942" s="55"/>
      <c r="GO942" s="55"/>
      <c r="GP942" s="55"/>
      <c r="GQ942" s="55"/>
      <c r="GR942" s="55"/>
      <c r="GS942" s="55"/>
      <c r="GT942" s="55"/>
      <c r="GU942" s="55"/>
      <c r="GV942" s="55"/>
      <c r="GW942" s="55"/>
      <c r="GX942" s="55"/>
      <c r="GY942" s="55"/>
      <c r="GZ942" s="55"/>
      <c r="HA942" s="55"/>
      <c r="HB942" s="55"/>
      <c r="HC942" s="55"/>
      <c r="HD942" s="55"/>
      <c r="HE942" s="55"/>
      <c r="HF942" s="55"/>
      <c r="HG942" s="55"/>
      <c r="HH942" s="55"/>
      <c r="HI942" s="55"/>
      <c r="HJ942" s="55"/>
      <c r="HK942" s="55"/>
      <c r="HL942" s="55"/>
      <c r="HM942" s="55"/>
      <c r="HN942" s="55"/>
      <c r="HO942" s="55"/>
      <c r="HP942" s="55"/>
      <c r="HQ942" s="55"/>
      <c r="HR942" s="55"/>
      <c r="HS942" s="55"/>
      <c r="HT942" s="55"/>
      <c r="HU942" s="55"/>
      <c r="HV942" s="55"/>
      <c r="HW942" s="55"/>
      <c r="HX942" s="55"/>
      <c r="HY942" s="55"/>
      <c r="HZ942" s="55"/>
      <c r="IA942" s="55"/>
      <c r="IB942" s="55"/>
      <c r="IC942" s="55"/>
      <c r="ID942" s="55"/>
      <c r="IE942" s="55"/>
      <c r="IF942" s="55"/>
      <c r="IG942" s="55"/>
      <c r="IH942" s="55"/>
      <c r="II942" s="55"/>
      <c r="IJ942" s="55"/>
      <c r="IK942" s="55"/>
      <c r="IL942" s="55"/>
      <c r="IM942" s="55"/>
      <c r="IN942" s="55"/>
      <c r="IO942" s="55"/>
      <c r="IP942" s="55"/>
      <c r="IQ942" s="55"/>
      <c r="IR942" s="55"/>
      <c r="IS942" s="55"/>
      <c r="IT942" s="55"/>
      <c r="IU942" s="55"/>
      <c r="IV942" s="55"/>
      <c r="IW942" s="55"/>
    </row>
    <row r="943" spans="1:257" ht="13.5" customHeight="1">
      <c r="A943" s="54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D943" s="55"/>
      <c r="EE943" s="55"/>
      <c r="EF943" s="55"/>
      <c r="EG943" s="55"/>
      <c r="EH943" s="55"/>
      <c r="EI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55"/>
      <c r="FL943" s="55"/>
      <c r="FM943" s="55"/>
      <c r="FN943" s="55"/>
      <c r="FO943" s="55"/>
      <c r="FP943" s="55"/>
      <c r="FQ943" s="55"/>
      <c r="FR943" s="55"/>
      <c r="FS943" s="55"/>
      <c r="FT943" s="55"/>
      <c r="FU943" s="55"/>
      <c r="FV943" s="55"/>
      <c r="FW943" s="55"/>
      <c r="FX943" s="55"/>
      <c r="FY943" s="55"/>
      <c r="FZ943" s="55"/>
      <c r="GA943" s="55"/>
      <c r="GB943" s="55"/>
      <c r="GC943" s="55"/>
      <c r="GD943" s="55"/>
      <c r="GE943" s="55"/>
      <c r="GF943" s="55"/>
      <c r="GG943" s="55"/>
      <c r="GH943" s="55"/>
      <c r="GI943" s="55"/>
      <c r="GJ943" s="55"/>
      <c r="GK943" s="55"/>
      <c r="GL943" s="55"/>
      <c r="GM943" s="55"/>
      <c r="GN943" s="55"/>
      <c r="GO943" s="55"/>
      <c r="GP943" s="55"/>
      <c r="GQ943" s="55"/>
      <c r="GR943" s="55"/>
      <c r="GS943" s="55"/>
      <c r="GT943" s="55"/>
      <c r="GU943" s="55"/>
      <c r="GV943" s="55"/>
      <c r="GW943" s="55"/>
      <c r="GX943" s="55"/>
      <c r="GY943" s="55"/>
      <c r="GZ943" s="55"/>
      <c r="HA943" s="55"/>
      <c r="HB943" s="55"/>
      <c r="HC943" s="55"/>
      <c r="HD943" s="55"/>
      <c r="HE943" s="55"/>
      <c r="HF943" s="55"/>
      <c r="HG943" s="55"/>
      <c r="HH943" s="55"/>
      <c r="HI943" s="55"/>
      <c r="HJ943" s="55"/>
      <c r="HK943" s="55"/>
      <c r="HL943" s="55"/>
      <c r="HM943" s="55"/>
      <c r="HN943" s="55"/>
      <c r="HO943" s="55"/>
      <c r="HP943" s="55"/>
      <c r="HQ943" s="55"/>
      <c r="HR943" s="55"/>
      <c r="HS943" s="55"/>
      <c r="HT943" s="55"/>
      <c r="HU943" s="55"/>
      <c r="HV943" s="55"/>
      <c r="HW943" s="55"/>
      <c r="HX943" s="55"/>
      <c r="HY943" s="55"/>
      <c r="HZ943" s="55"/>
      <c r="IA943" s="55"/>
      <c r="IB943" s="55"/>
      <c r="IC943" s="55"/>
      <c r="ID943" s="55"/>
      <c r="IE943" s="55"/>
      <c r="IF943" s="55"/>
      <c r="IG943" s="55"/>
      <c r="IH943" s="55"/>
      <c r="II943" s="55"/>
      <c r="IJ943" s="55"/>
      <c r="IK943" s="55"/>
      <c r="IL943" s="55"/>
      <c r="IM943" s="55"/>
      <c r="IN943" s="55"/>
      <c r="IO943" s="55"/>
      <c r="IP943" s="55"/>
      <c r="IQ943" s="55"/>
      <c r="IR943" s="55"/>
      <c r="IS943" s="55"/>
      <c r="IT943" s="55"/>
      <c r="IU943" s="55"/>
      <c r="IV943" s="55"/>
      <c r="IW943" s="55"/>
    </row>
    <row r="944" spans="1:257" ht="13.5" customHeight="1">
      <c r="A944" s="54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D944" s="55"/>
      <c r="EE944" s="55"/>
      <c r="EF944" s="55"/>
      <c r="EG944" s="55"/>
      <c r="EH944" s="55"/>
      <c r="EI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55"/>
      <c r="FL944" s="55"/>
      <c r="FM944" s="55"/>
      <c r="FN944" s="55"/>
      <c r="FO944" s="55"/>
      <c r="FP944" s="55"/>
      <c r="FQ944" s="55"/>
      <c r="FR944" s="55"/>
      <c r="FS944" s="55"/>
      <c r="FT944" s="55"/>
      <c r="FU944" s="55"/>
      <c r="FV944" s="55"/>
      <c r="FW944" s="55"/>
      <c r="FX944" s="55"/>
      <c r="FY944" s="55"/>
      <c r="FZ944" s="55"/>
      <c r="GA944" s="55"/>
      <c r="GB944" s="55"/>
      <c r="GC944" s="55"/>
      <c r="GD944" s="55"/>
      <c r="GE944" s="55"/>
      <c r="GF944" s="55"/>
      <c r="GG944" s="55"/>
      <c r="GH944" s="55"/>
      <c r="GI944" s="55"/>
      <c r="GJ944" s="55"/>
      <c r="GK944" s="55"/>
      <c r="GL944" s="55"/>
      <c r="GM944" s="55"/>
      <c r="GN944" s="55"/>
      <c r="GO944" s="55"/>
      <c r="GP944" s="55"/>
      <c r="GQ944" s="55"/>
      <c r="GR944" s="55"/>
      <c r="GS944" s="55"/>
      <c r="GT944" s="55"/>
      <c r="GU944" s="55"/>
      <c r="GV944" s="55"/>
      <c r="GW944" s="55"/>
      <c r="GX944" s="55"/>
      <c r="GY944" s="55"/>
      <c r="GZ944" s="55"/>
      <c r="HA944" s="55"/>
      <c r="HB944" s="55"/>
      <c r="HC944" s="55"/>
      <c r="HD944" s="55"/>
      <c r="HE944" s="55"/>
      <c r="HF944" s="55"/>
      <c r="HG944" s="55"/>
      <c r="HH944" s="55"/>
      <c r="HI944" s="55"/>
      <c r="HJ944" s="55"/>
      <c r="HK944" s="55"/>
      <c r="HL944" s="55"/>
      <c r="HM944" s="55"/>
      <c r="HN944" s="55"/>
      <c r="HO944" s="55"/>
      <c r="HP944" s="55"/>
      <c r="HQ944" s="55"/>
      <c r="HR944" s="55"/>
      <c r="HS944" s="55"/>
      <c r="HT944" s="55"/>
      <c r="HU944" s="55"/>
      <c r="HV944" s="55"/>
      <c r="HW944" s="55"/>
      <c r="HX944" s="55"/>
      <c r="HY944" s="55"/>
      <c r="HZ944" s="55"/>
      <c r="IA944" s="55"/>
      <c r="IB944" s="55"/>
      <c r="IC944" s="55"/>
      <c r="ID944" s="55"/>
      <c r="IE944" s="55"/>
      <c r="IF944" s="55"/>
      <c r="IG944" s="55"/>
      <c r="IH944" s="55"/>
      <c r="II944" s="55"/>
      <c r="IJ944" s="55"/>
      <c r="IK944" s="55"/>
      <c r="IL944" s="55"/>
      <c r="IM944" s="55"/>
      <c r="IN944" s="55"/>
      <c r="IO944" s="55"/>
      <c r="IP944" s="55"/>
      <c r="IQ944" s="55"/>
      <c r="IR944" s="55"/>
      <c r="IS944" s="55"/>
      <c r="IT944" s="55"/>
      <c r="IU944" s="55"/>
      <c r="IV944" s="55"/>
      <c r="IW944" s="55"/>
    </row>
    <row r="945" spans="1:257" ht="13.5" customHeight="1">
      <c r="A945" s="54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D945" s="55"/>
      <c r="EE945" s="55"/>
      <c r="EF945" s="55"/>
      <c r="EG945" s="55"/>
      <c r="EH945" s="55"/>
      <c r="EI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55"/>
      <c r="FL945" s="55"/>
      <c r="FM945" s="55"/>
      <c r="FN945" s="55"/>
      <c r="FO945" s="55"/>
      <c r="FP945" s="55"/>
      <c r="FQ945" s="55"/>
      <c r="FR945" s="55"/>
      <c r="FS945" s="55"/>
      <c r="FT945" s="55"/>
      <c r="FU945" s="55"/>
      <c r="FV945" s="55"/>
      <c r="FW945" s="55"/>
      <c r="FX945" s="55"/>
      <c r="FY945" s="55"/>
      <c r="FZ945" s="55"/>
      <c r="GA945" s="55"/>
      <c r="GB945" s="55"/>
      <c r="GC945" s="55"/>
      <c r="GD945" s="55"/>
      <c r="GE945" s="55"/>
      <c r="GF945" s="55"/>
      <c r="GG945" s="55"/>
      <c r="GH945" s="55"/>
      <c r="GI945" s="55"/>
      <c r="GJ945" s="55"/>
      <c r="GK945" s="55"/>
      <c r="GL945" s="55"/>
      <c r="GM945" s="55"/>
      <c r="GN945" s="55"/>
      <c r="GO945" s="55"/>
      <c r="GP945" s="55"/>
      <c r="GQ945" s="55"/>
      <c r="GR945" s="55"/>
      <c r="GS945" s="55"/>
      <c r="GT945" s="55"/>
      <c r="GU945" s="55"/>
      <c r="GV945" s="55"/>
      <c r="GW945" s="55"/>
      <c r="GX945" s="55"/>
      <c r="GY945" s="55"/>
      <c r="GZ945" s="55"/>
      <c r="HA945" s="55"/>
      <c r="HB945" s="55"/>
      <c r="HC945" s="55"/>
      <c r="HD945" s="55"/>
      <c r="HE945" s="55"/>
      <c r="HF945" s="55"/>
      <c r="HG945" s="55"/>
      <c r="HH945" s="55"/>
      <c r="HI945" s="55"/>
      <c r="HJ945" s="55"/>
      <c r="HK945" s="55"/>
      <c r="HL945" s="55"/>
      <c r="HM945" s="55"/>
      <c r="HN945" s="55"/>
      <c r="HO945" s="55"/>
      <c r="HP945" s="55"/>
      <c r="HQ945" s="55"/>
      <c r="HR945" s="55"/>
      <c r="HS945" s="55"/>
      <c r="HT945" s="55"/>
      <c r="HU945" s="55"/>
      <c r="HV945" s="55"/>
      <c r="HW945" s="55"/>
      <c r="HX945" s="55"/>
      <c r="HY945" s="55"/>
      <c r="HZ945" s="55"/>
      <c r="IA945" s="55"/>
      <c r="IB945" s="55"/>
      <c r="IC945" s="55"/>
      <c r="ID945" s="55"/>
      <c r="IE945" s="55"/>
      <c r="IF945" s="55"/>
      <c r="IG945" s="55"/>
      <c r="IH945" s="55"/>
      <c r="II945" s="55"/>
      <c r="IJ945" s="55"/>
      <c r="IK945" s="55"/>
      <c r="IL945" s="55"/>
      <c r="IM945" s="55"/>
      <c r="IN945" s="55"/>
      <c r="IO945" s="55"/>
      <c r="IP945" s="55"/>
      <c r="IQ945" s="55"/>
      <c r="IR945" s="55"/>
      <c r="IS945" s="55"/>
      <c r="IT945" s="55"/>
      <c r="IU945" s="55"/>
      <c r="IV945" s="55"/>
      <c r="IW945" s="55"/>
    </row>
    <row r="946" spans="1:257" ht="13.5" customHeight="1">
      <c r="A946" s="54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D946" s="55"/>
      <c r="EE946" s="55"/>
      <c r="EF946" s="55"/>
      <c r="EG946" s="55"/>
      <c r="EH946" s="55"/>
      <c r="EI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55"/>
      <c r="FL946" s="55"/>
      <c r="FM946" s="55"/>
      <c r="FN946" s="55"/>
      <c r="FO946" s="55"/>
      <c r="FP946" s="55"/>
      <c r="FQ946" s="55"/>
      <c r="FR946" s="55"/>
      <c r="FS946" s="55"/>
      <c r="FT946" s="55"/>
      <c r="FU946" s="55"/>
      <c r="FV946" s="55"/>
      <c r="FW946" s="55"/>
      <c r="FX946" s="55"/>
      <c r="FY946" s="55"/>
      <c r="FZ946" s="55"/>
      <c r="GA946" s="55"/>
      <c r="GB946" s="55"/>
      <c r="GC946" s="55"/>
      <c r="GD946" s="55"/>
      <c r="GE946" s="55"/>
      <c r="GF946" s="55"/>
      <c r="GG946" s="55"/>
      <c r="GH946" s="55"/>
      <c r="GI946" s="55"/>
      <c r="GJ946" s="55"/>
      <c r="GK946" s="55"/>
      <c r="GL946" s="55"/>
      <c r="GM946" s="55"/>
      <c r="GN946" s="55"/>
      <c r="GO946" s="55"/>
      <c r="GP946" s="55"/>
      <c r="GQ946" s="55"/>
      <c r="GR946" s="55"/>
      <c r="GS946" s="55"/>
      <c r="GT946" s="55"/>
      <c r="GU946" s="55"/>
      <c r="GV946" s="55"/>
      <c r="GW946" s="55"/>
      <c r="GX946" s="55"/>
      <c r="GY946" s="55"/>
      <c r="GZ946" s="55"/>
      <c r="HA946" s="55"/>
      <c r="HB946" s="55"/>
      <c r="HC946" s="55"/>
      <c r="HD946" s="55"/>
      <c r="HE946" s="55"/>
      <c r="HF946" s="55"/>
      <c r="HG946" s="55"/>
      <c r="HH946" s="55"/>
      <c r="HI946" s="55"/>
      <c r="HJ946" s="55"/>
      <c r="HK946" s="55"/>
      <c r="HL946" s="55"/>
      <c r="HM946" s="55"/>
      <c r="HN946" s="55"/>
      <c r="HO946" s="55"/>
      <c r="HP946" s="55"/>
      <c r="HQ946" s="55"/>
      <c r="HR946" s="55"/>
      <c r="HS946" s="55"/>
      <c r="HT946" s="55"/>
      <c r="HU946" s="55"/>
      <c r="HV946" s="55"/>
      <c r="HW946" s="55"/>
      <c r="HX946" s="55"/>
      <c r="HY946" s="55"/>
      <c r="HZ946" s="55"/>
      <c r="IA946" s="55"/>
      <c r="IB946" s="55"/>
      <c r="IC946" s="55"/>
      <c r="ID946" s="55"/>
      <c r="IE946" s="55"/>
      <c r="IF946" s="55"/>
      <c r="IG946" s="55"/>
      <c r="IH946" s="55"/>
      <c r="II946" s="55"/>
      <c r="IJ946" s="55"/>
      <c r="IK946" s="55"/>
      <c r="IL946" s="55"/>
      <c r="IM946" s="55"/>
      <c r="IN946" s="55"/>
      <c r="IO946" s="55"/>
      <c r="IP946" s="55"/>
      <c r="IQ946" s="55"/>
      <c r="IR946" s="55"/>
      <c r="IS946" s="55"/>
      <c r="IT946" s="55"/>
      <c r="IU946" s="55"/>
      <c r="IV946" s="55"/>
      <c r="IW946" s="55"/>
    </row>
    <row r="947" spans="1:257" ht="13.5" customHeight="1">
      <c r="A947" s="54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55"/>
      <c r="FL947" s="55"/>
      <c r="FM947" s="55"/>
      <c r="FN947" s="55"/>
      <c r="FO947" s="55"/>
      <c r="FP947" s="55"/>
      <c r="FQ947" s="55"/>
      <c r="FR947" s="55"/>
      <c r="FS947" s="55"/>
      <c r="FT947" s="55"/>
      <c r="FU947" s="55"/>
      <c r="FV947" s="55"/>
      <c r="FW947" s="55"/>
      <c r="FX947" s="55"/>
      <c r="FY947" s="55"/>
      <c r="FZ947" s="55"/>
      <c r="GA947" s="55"/>
      <c r="GB947" s="55"/>
      <c r="GC947" s="55"/>
      <c r="GD947" s="55"/>
      <c r="GE947" s="55"/>
      <c r="GF947" s="55"/>
      <c r="GG947" s="55"/>
      <c r="GH947" s="55"/>
      <c r="GI947" s="55"/>
      <c r="GJ947" s="55"/>
      <c r="GK947" s="55"/>
      <c r="GL947" s="55"/>
      <c r="GM947" s="55"/>
      <c r="GN947" s="55"/>
      <c r="GO947" s="55"/>
      <c r="GP947" s="55"/>
      <c r="GQ947" s="55"/>
      <c r="GR947" s="55"/>
      <c r="GS947" s="55"/>
      <c r="GT947" s="55"/>
      <c r="GU947" s="55"/>
      <c r="GV947" s="55"/>
      <c r="GW947" s="55"/>
      <c r="GX947" s="55"/>
      <c r="GY947" s="55"/>
      <c r="GZ947" s="55"/>
      <c r="HA947" s="55"/>
      <c r="HB947" s="55"/>
      <c r="HC947" s="55"/>
      <c r="HD947" s="55"/>
      <c r="HE947" s="55"/>
      <c r="HF947" s="55"/>
      <c r="HG947" s="55"/>
      <c r="HH947" s="55"/>
      <c r="HI947" s="55"/>
      <c r="HJ947" s="55"/>
      <c r="HK947" s="55"/>
      <c r="HL947" s="55"/>
      <c r="HM947" s="55"/>
      <c r="HN947" s="55"/>
      <c r="HO947" s="55"/>
      <c r="HP947" s="55"/>
      <c r="HQ947" s="55"/>
      <c r="HR947" s="55"/>
      <c r="HS947" s="55"/>
      <c r="HT947" s="55"/>
      <c r="HU947" s="55"/>
      <c r="HV947" s="55"/>
      <c r="HW947" s="55"/>
      <c r="HX947" s="55"/>
      <c r="HY947" s="55"/>
      <c r="HZ947" s="55"/>
      <c r="IA947" s="55"/>
      <c r="IB947" s="55"/>
      <c r="IC947" s="55"/>
      <c r="ID947" s="55"/>
      <c r="IE947" s="55"/>
      <c r="IF947" s="55"/>
      <c r="IG947" s="55"/>
      <c r="IH947" s="55"/>
      <c r="II947" s="55"/>
      <c r="IJ947" s="55"/>
      <c r="IK947" s="55"/>
      <c r="IL947" s="55"/>
      <c r="IM947" s="55"/>
      <c r="IN947" s="55"/>
      <c r="IO947" s="55"/>
      <c r="IP947" s="55"/>
      <c r="IQ947" s="55"/>
      <c r="IR947" s="55"/>
      <c r="IS947" s="55"/>
      <c r="IT947" s="55"/>
      <c r="IU947" s="55"/>
      <c r="IV947" s="55"/>
      <c r="IW947" s="55"/>
    </row>
    <row r="948" spans="1:257" ht="13.5" customHeight="1">
      <c r="A948" s="54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D948" s="55"/>
      <c r="EE948" s="55"/>
      <c r="EF948" s="55"/>
      <c r="EG948" s="55"/>
      <c r="EH948" s="55"/>
      <c r="EI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55"/>
      <c r="FL948" s="55"/>
      <c r="FM948" s="55"/>
      <c r="FN948" s="55"/>
      <c r="FO948" s="55"/>
      <c r="FP948" s="55"/>
      <c r="FQ948" s="55"/>
      <c r="FR948" s="55"/>
      <c r="FS948" s="55"/>
      <c r="FT948" s="55"/>
      <c r="FU948" s="55"/>
      <c r="FV948" s="55"/>
      <c r="FW948" s="55"/>
      <c r="FX948" s="55"/>
      <c r="FY948" s="55"/>
      <c r="FZ948" s="55"/>
      <c r="GA948" s="55"/>
      <c r="GB948" s="55"/>
      <c r="GC948" s="55"/>
      <c r="GD948" s="55"/>
      <c r="GE948" s="55"/>
      <c r="GF948" s="55"/>
      <c r="GG948" s="55"/>
      <c r="GH948" s="55"/>
      <c r="GI948" s="55"/>
      <c r="GJ948" s="55"/>
      <c r="GK948" s="55"/>
      <c r="GL948" s="55"/>
      <c r="GM948" s="55"/>
      <c r="GN948" s="55"/>
      <c r="GO948" s="55"/>
      <c r="GP948" s="55"/>
      <c r="GQ948" s="55"/>
      <c r="GR948" s="55"/>
      <c r="GS948" s="55"/>
      <c r="GT948" s="55"/>
      <c r="GU948" s="55"/>
      <c r="GV948" s="55"/>
      <c r="GW948" s="55"/>
      <c r="GX948" s="55"/>
      <c r="GY948" s="55"/>
      <c r="GZ948" s="55"/>
      <c r="HA948" s="55"/>
      <c r="HB948" s="55"/>
      <c r="HC948" s="55"/>
      <c r="HD948" s="55"/>
      <c r="HE948" s="55"/>
      <c r="HF948" s="55"/>
      <c r="HG948" s="55"/>
      <c r="HH948" s="55"/>
      <c r="HI948" s="55"/>
      <c r="HJ948" s="55"/>
      <c r="HK948" s="55"/>
      <c r="HL948" s="55"/>
      <c r="HM948" s="55"/>
      <c r="HN948" s="55"/>
      <c r="HO948" s="55"/>
      <c r="HP948" s="55"/>
      <c r="HQ948" s="55"/>
      <c r="HR948" s="55"/>
      <c r="HS948" s="55"/>
      <c r="HT948" s="55"/>
      <c r="HU948" s="55"/>
      <c r="HV948" s="55"/>
      <c r="HW948" s="55"/>
      <c r="HX948" s="55"/>
      <c r="HY948" s="55"/>
      <c r="HZ948" s="55"/>
      <c r="IA948" s="55"/>
      <c r="IB948" s="55"/>
      <c r="IC948" s="55"/>
      <c r="ID948" s="55"/>
      <c r="IE948" s="55"/>
      <c r="IF948" s="55"/>
      <c r="IG948" s="55"/>
      <c r="IH948" s="55"/>
      <c r="II948" s="55"/>
      <c r="IJ948" s="55"/>
      <c r="IK948" s="55"/>
      <c r="IL948" s="55"/>
      <c r="IM948" s="55"/>
      <c r="IN948" s="55"/>
      <c r="IO948" s="55"/>
      <c r="IP948" s="55"/>
      <c r="IQ948" s="55"/>
      <c r="IR948" s="55"/>
      <c r="IS948" s="55"/>
      <c r="IT948" s="55"/>
      <c r="IU948" s="55"/>
      <c r="IV948" s="55"/>
      <c r="IW948" s="55"/>
    </row>
    <row r="949" spans="1:257" ht="13.5" customHeight="1">
      <c r="A949" s="54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D949" s="55"/>
      <c r="EE949" s="55"/>
      <c r="EF949" s="55"/>
      <c r="EG949" s="55"/>
      <c r="EH949" s="55"/>
      <c r="EI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55"/>
      <c r="FL949" s="55"/>
      <c r="FM949" s="55"/>
      <c r="FN949" s="55"/>
      <c r="FO949" s="55"/>
      <c r="FP949" s="55"/>
      <c r="FQ949" s="55"/>
      <c r="FR949" s="55"/>
      <c r="FS949" s="55"/>
      <c r="FT949" s="55"/>
      <c r="FU949" s="55"/>
      <c r="FV949" s="55"/>
      <c r="FW949" s="55"/>
      <c r="FX949" s="55"/>
      <c r="FY949" s="55"/>
      <c r="FZ949" s="55"/>
      <c r="GA949" s="55"/>
      <c r="GB949" s="55"/>
      <c r="GC949" s="55"/>
      <c r="GD949" s="55"/>
      <c r="GE949" s="55"/>
      <c r="GF949" s="55"/>
      <c r="GG949" s="55"/>
      <c r="GH949" s="55"/>
      <c r="GI949" s="55"/>
      <c r="GJ949" s="55"/>
      <c r="GK949" s="55"/>
      <c r="GL949" s="55"/>
      <c r="GM949" s="55"/>
      <c r="GN949" s="55"/>
      <c r="GO949" s="55"/>
      <c r="GP949" s="55"/>
      <c r="GQ949" s="55"/>
      <c r="GR949" s="55"/>
      <c r="GS949" s="55"/>
      <c r="GT949" s="55"/>
      <c r="GU949" s="55"/>
      <c r="GV949" s="55"/>
      <c r="GW949" s="55"/>
      <c r="GX949" s="55"/>
      <c r="GY949" s="55"/>
      <c r="GZ949" s="55"/>
      <c r="HA949" s="55"/>
      <c r="HB949" s="55"/>
      <c r="HC949" s="55"/>
      <c r="HD949" s="55"/>
      <c r="HE949" s="55"/>
      <c r="HF949" s="55"/>
      <c r="HG949" s="55"/>
      <c r="HH949" s="55"/>
      <c r="HI949" s="55"/>
      <c r="HJ949" s="55"/>
      <c r="HK949" s="55"/>
      <c r="HL949" s="55"/>
      <c r="HM949" s="55"/>
      <c r="HN949" s="55"/>
      <c r="HO949" s="55"/>
      <c r="HP949" s="55"/>
      <c r="HQ949" s="55"/>
      <c r="HR949" s="55"/>
      <c r="HS949" s="55"/>
      <c r="HT949" s="55"/>
      <c r="HU949" s="55"/>
      <c r="HV949" s="55"/>
      <c r="HW949" s="55"/>
      <c r="HX949" s="55"/>
      <c r="HY949" s="55"/>
      <c r="HZ949" s="55"/>
      <c r="IA949" s="55"/>
      <c r="IB949" s="55"/>
      <c r="IC949" s="55"/>
      <c r="ID949" s="55"/>
      <c r="IE949" s="55"/>
      <c r="IF949" s="55"/>
      <c r="IG949" s="55"/>
      <c r="IH949" s="55"/>
      <c r="II949" s="55"/>
      <c r="IJ949" s="55"/>
      <c r="IK949" s="55"/>
      <c r="IL949" s="55"/>
      <c r="IM949" s="55"/>
      <c r="IN949" s="55"/>
      <c r="IO949" s="55"/>
      <c r="IP949" s="55"/>
      <c r="IQ949" s="55"/>
      <c r="IR949" s="55"/>
      <c r="IS949" s="55"/>
      <c r="IT949" s="55"/>
      <c r="IU949" s="55"/>
      <c r="IV949" s="55"/>
      <c r="IW949" s="55"/>
    </row>
    <row r="950" spans="1:257" ht="13.5" customHeight="1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D950" s="55"/>
      <c r="EE950" s="55"/>
      <c r="EF950" s="55"/>
      <c r="EG950" s="55"/>
      <c r="EH950" s="55"/>
      <c r="EI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55"/>
      <c r="FL950" s="55"/>
      <c r="FM950" s="55"/>
      <c r="FN950" s="55"/>
      <c r="FO950" s="55"/>
      <c r="FP950" s="55"/>
      <c r="FQ950" s="55"/>
      <c r="FR950" s="55"/>
      <c r="FS950" s="55"/>
      <c r="FT950" s="55"/>
      <c r="FU950" s="55"/>
      <c r="FV950" s="55"/>
      <c r="FW950" s="55"/>
      <c r="FX950" s="55"/>
      <c r="FY950" s="55"/>
      <c r="FZ950" s="55"/>
      <c r="GA950" s="55"/>
      <c r="GB950" s="55"/>
      <c r="GC950" s="55"/>
      <c r="GD950" s="55"/>
      <c r="GE950" s="55"/>
      <c r="GF950" s="55"/>
      <c r="GG950" s="55"/>
      <c r="GH950" s="55"/>
      <c r="GI950" s="55"/>
      <c r="GJ950" s="55"/>
      <c r="GK950" s="55"/>
      <c r="GL950" s="55"/>
      <c r="GM950" s="55"/>
      <c r="GN950" s="55"/>
      <c r="GO950" s="55"/>
      <c r="GP950" s="55"/>
      <c r="GQ950" s="55"/>
      <c r="GR950" s="55"/>
      <c r="GS950" s="55"/>
      <c r="GT950" s="55"/>
      <c r="GU950" s="55"/>
      <c r="GV950" s="55"/>
      <c r="GW950" s="55"/>
      <c r="GX950" s="55"/>
      <c r="GY950" s="55"/>
      <c r="GZ950" s="55"/>
      <c r="HA950" s="55"/>
      <c r="HB950" s="55"/>
      <c r="HC950" s="55"/>
      <c r="HD950" s="55"/>
      <c r="HE950" s="55"/>
      <c r="HF950" s="55"/>
      <c r="HG950" s="55"/>
      <c r="HH950" s="55"/>
      <c r="HI950" s="55"/>
      <c r="HJ950" s="55"/>
      <c r="HK950" s="55"/>
      <c r="HL950" s="55"/>
      <c r="HM950" s="55"/>
      <c r="HN950" s="55"/>
      <c r="HO950" s="55"/>
      <c r="HP950" s="55"/>
      <c r="HQ950" s="55"/>
      <c r="HR950" s="55"/>
      <c r="HS950" s="55"/>
      <c r="HT950" s="55"/>
      <c r="HU950" s="55"/>
      <c r="HV950" s="55"/>
      <c r="HW950" s="55"/>
      <c r="HX950" s="55"/>
      <c r="HY950" s="55"/>
      <c r="HZ950" s="55"/>
      <c r="IA950" s="55"/>
      <c r="IB950" s="55"/>
      <c r="IC950" s="55"/>
      <c r="ID950" s="55"/>
      <c r="IE950" s="55"/>
      <c r="IF950" s="55"/>
      <c r="IG950" s="55"/>
      <c r="IH950" s="55"/>
      <c r="II950" s="55"/>
      <c r="IJ950" s="55"/>
      <c r="IK950" s="55"/>
      <c r="IL950" s="55"/>
      <c r="IM950" s="55"/>
      <c r="IN950" s="55"/>
      <c r="IO950" s="55"/>
      <c r="IP950" s="55"/>
      <c r="IQ950" s="55"/>
      <c r="IR950" s="55"/>
      <c r="IS950" s="55"/>
      <c r="IT950" s="55"/>
      <c r="IU950" s="55"/>
      <c r="IV950" s="55"/>
      <c r="IW950" s="55"/>
    </row>
    <row r="951" spans="1:257" ht="13.5" customHeight="1">
      <c r="A951" s="54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D951" s="55"/>
      <c r="EE951" s="55"/>
      <c r="EF951" s="55"/>
      <c r="EG951" s="55"/>
      <c r="EH951" s="55"/>
      <c r="EI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55"/>
      <c r="FL951" s="55"/>
      <c r="FM951" s="55"/>
      <c r="FN951" s="55"/>
      <c r="FO951" s="55"/>
      <c r="FP951" s="55"/>
      <c r="FQ951" s="55"/>
      <c r="FR951" s="55"/>
      <c r="FS951" s="55"/>
      <c r="FT951" s="55"/>
      <c r="FU951" s="55"/>
      <c r="FV951" s="55"/>
      <c r="FW951" s="55"/>
      <c r="FX951" s="55"/>
      <c r="FY951" s="55"/>
      <c r="FZ951" s="55"/>
      <c r="GA951" s="55"/>
      <c r="GB951" s="55"/>
      <c r="GC951" s="55"/>
      <c r="GD951" s="55"/>
      <c r="GE951" s="55"/>
      <c r="GF951" s="55"/>
      <c r="GG951" s="55"/>
      <c r="GH951" s="55"/>
      <c r="GI951" s="55"/>
      <c r="GJ951" s="55"/>
      <c r="GK951" s="55"/>
      <c r="GL951" s="55"/>
      <c r="GM951" s="55"/>
      <c r="GN951" s="55"/>
      <c r="GO951" s="55"/>
      <c r="GP951" s="55"/>
      <c r="GQ951" s="55"/>
      <c r="GR951" s="55"/>
      <c r="GS951" s="55"/>
      <c r="GT951" s="55"/>
      <c r="GU951" s="55"/>
      <c r="GV951" s="55"/>
      <c r="GW951" s="55"/>
      <c r="GX951" s="55"/>
      <c r="GY951" s="55"/>
      <c r="GZ951" s="55"/>
      <c r="HA951" s="55"/>
      <c r="HB951" s="55"/>
      <c r="HC951" s="55"/>
      <c r="HD951" s="55"/>
      <c r="HE951" s="55"/>
      <c r="HF951" s="55"/>
      <c r="HG951" s="55"/>
      <c r="HH951" s="55"/>
      <c r="HI951" s="55"/>
      <c r="HJ951" s="55"/>
      <c r="HK951" s="55"/>
      <c r="HL951" s="55"/>
      <c r="HM951" s="55"/>
      <c r="HN951" s="55"/>
      <c r="HO951" s="55"/>
      <c r="HP951" s="55"/>
      <c r="HQ951" s="55"/>
      <c r="HR951" s="55"/>
      <c r="HS951" s="55"/>
      <c r="HT951" s="55"/>
      <c r="HU951" s="55"/>
      <c r="HV951" s="55"/>
      <c r="HW951" s="55"/>
      <c r="HX951" s="55"/>
      <c r="HY951" s="55"/>
      <c r="HZ951" s="55"/>
      <c r="IA951" s="55"/>
      <c r="IB951" s="55"/>
      <c r="IC951" s="55"/>
      <c r="ID951" s="55"/>
      <c r="IE951" s="55"/>
      <c r="IF951" s="55"/>
      <c r="IG951" s="55"/>
      <c r="IH951" s="55"/>
      <c r="II951" s="55"/>
      <c r="IJ951" s="55"/>
      <c r="IK951" s="55"/>
      <c r="IL951" s="55"/>
      <c r="IM951" s="55"/>
      <c r="IN951" s="55"/>
      <c r="IO951" s="55"/>
      <c r="IP951" s="55"/>
      <c r="IQ951" s="55"/>
      <c r="IR951" s="55"/>
      <c r="IS951" s="55"/>
      <c r="IT951" s="55"/>
      <c r="IU951" s="55"/>
      <c r="IV951" s="55"/>
      <c r="IW951" s="55"/>
    </row>
    <row r="952" spans="1:257" ht="13.5" customHeight="1">
      <c r="A952" s="54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D952" s="55"/>
      <c r="EE952" s="55"/>
      <c r="EF952" s="55"/>
      <c r="EG952" s="55"/>
      <c r="EH952" s="55"/>
      <c r="EI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55"/>
      <c r="FL952" s="55"/>
      <c r="FM952" s="55"/>
      <c r="FN952" s="55"/>
      <c r="FO952" s="55"/>
      <c r="FP952" s="55"/>
      <c r="FQ952" s="55"/>
      <c r="FR952" s="55"/>
      <c r="FS952" s="55"/>
      <c r="FT952" s="55"/>
      <c r="FU952" s="55"/>
      <c r="FV952" s="55"/>
      <c r="FW952" s="55"/>
      <c r="FX952" s="55"/>
      <c r="FY952" s="55"/>
      <c r="FZ952" s="55"/>
      <c r="GA952" s="55"/>
      <c r="GB952" s="55"/>
      <c r="GC952" s="55"/>
      <c r="GD952" s="55"/>
      <c r="GE952" s="55"/>
      <c r="GF952" s="55"/>
      <c r="GG952" s="55"/>
      <c r="GH952" s="55"/>
      <c r="GI952" s="55"/>
      <c r="GJ952" s="55"/>
      <c r="GK952" s="55"/>
      <c r="GL952" s="55"/>
      <c r="GM952" s="55"/>
      <c r="GN952" s="55"/>
      <c r="GO952" s="55"/>
      <c r="GP952" s="55"/>
      <c r="GQ952" s="55"/>
      <c r="GR952" s="55"/>
      <c r="GS952" s="55"/>
      <c r="GT952" s="55"/>
      <c r="GU952" s="55"/>
      <c r="GV952" s="55"/>
      <c r="GW952" s="55"/>
      <c r="GX952" s="55"/>
      <c r="GY952" s="55"/>
      <c r="GZ952" s="55"/>
      <c r="HA952" s="55"/>
      <c r="HB952" s="55"/>
      <c r="HC952" s="55"/>
      <c r="HD952" s="55"/>
      <c r="HE952" s="55"/>
      <c r="HF952" s="55"/>
      <c r="HG952" s="55"/>
      <c r="HH952" s="55"/>
      <c r="HI952" s="55"/>
      <c r="HJ952" s="55"/>
      <c r="HK952" s="55"/>
      <c r="HL952" s="55"/>
      <c r="HM952" s="55"/>
      <c r="HN952" s="55"/>
      <c r="HO952" s="55"/>
      <c r="HP952" s="55"/>
      <c r="HQ952" s="55"/>
      <c r="HR952" s="55"/>
      <c r="HS952" s="55"/>
      <c r="HT952" s="55"/>
      <c r="HU952" s="55"/>
      <c r="HV952" s="55"/>
      <c r="HW952" s="55"/>
      <c r="HX952" s="55"/>
      <c r="HY952" s="55"/>
      <c r="HZ952" s="55"/>
      <c r="IA952" s="55"/>
      <c r="IB952" s="55"/>
      <c r="IC952" s="55"/>
      <c r="ID952" s="55"/>
      <c r="IE952" s="55"/>
      <c r="IF952" s="55"/>
      <c r="IG952" s="55"/>
      <c r="IH952" s="55"/>
      <c r="II952" s="55"/>
      <c r="IJ952" s="55"/>
      <c r="IK952" s="55"/>
      <c r="IL952" s="55"/>
      <c r="IM952" s="55"/>
      <c r="IN952" s="55"/>
      <c r="IO952" s="55"/>
      <c r="IP952" s="55"/>
      <c r="IQ952" s="55"/>
      <c r="IR952" s="55"/>
      <c r="IS952" s="55"/>
      <c r="IT952" s="55"/>
      <c r="IU952" s="55"/>
      <c r="IV952" s="55"/>
      <c r="IW952" s="55"/>
    </row>
    <row r="953" spans="1:257" ht="13.5" customHeight="1">
      <c r="A953" s="54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D953" s="55"/>
      <c r="EE953" s="55"/>
      <c r="EF953" s="55"/>
      <c r="EG953" s="55"/>
      <c r="EH953" s="55"/>
      <c r="EI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55"/>
      <c r="FL953" s="55"/>
      <c r="FM953" s="55"/>
      <c r="FN953" s="55"/>
      <c r="FO953" s="55"/>
      <c r="FP953" s="55"/>
      <c r="FQ953" s="55"/>
      <c r="FR953" s="55"/>
      <c r="FS953" s="55"/>
      <c r="FT953" s="55"/>
      <c r="FU953" s="55"/>
      <c r="FV953" s="55"/>
      <c r="FW953" s="55"/>
      <c r="FX953" s="55"/>
      <c r="FY953" s="55"/>
      <c r="FZ953" s="55"/>
      <c r="GA953" s="55"/>
      <c r="GB953" s="55"/>
      <c r="GC953" s="55"/>
      <c r="GD953" s="55"/>
      <c r="GE953" s="55"/>
      <c r="GF953" s="55"/>
      <c r="GG953" s="55"/>
      <c r="GH953" s="55"/>
      <c r="GI953" s="55"/>
      <c r="GJ953" s="55"/>
      <c r="GK953" s="55"/>
      <c r="GL953" s="55"/>
      <c r="GM953" s="55"/>
      <c r="GN953" s="55"/>
      <c r="GO953" s="55"/>
      <c r="GP953" s="55"/>
      <c r="GQ953" s="55"/>
      <c r="GR953" s="55"/>
      <c r="GS953" s="55"/>
      <c r="GT953" s="55"/>
      <c r="GU953" s="55"/>
      <c r="GV953" s="55"/>
      <c r="GW953" s="55"/>
      <c r="GX953" s="55"/>
      <c r="GY953" s="55"/>
      <c r="GZ953" s="55"/>
      <c r="HA953" s="55"/>
      <c r="HB953" s="55"/>
      <c r="HC953" s="55"/>
      <c r="HD953" s="55"/>
      <c r="HE953" s="55"/>
      <c r="HF953" s="55"/>
      <c r="HG953" s="55"/>
      <c r="HH953" s="55"/>
      <c r="HI953" s="55"/>
      <c r="HJ953" s="55"/>
      <c r="HK953" s="55"/>
      <c r="HL953" s="55"/>
      <c r="HM953" s="55"/>
      <c r="HN953" s="55"/>
      <c r="HO953" s="55"/>
      <c r="HP953" s="55"/>
      <c r="HQ953" s="55"/>
      <c r="HR953" s="55"/>
      <c r="HS953" s="55"/>
      <c r="HT953" s="55"/>
      <c r="HU953" s="55"/>
      <c r="HV953" s="55"/>
      <c r="HW953" s="55"/>
      <c r="HX953" s="55"/>
      <c r="HY953" s="55"/>
      <c r="HZ953" s="55"/>
      <c r="IA953" s="55"/>
      <c r="IB953" s="55"/>
      <c r="IC953" s="55"/>
      <c r="ID953" s="55"/>
      <c r="IE953" s="55"/>
      <c r="IF953" s="55"/>
      <c r="IG953" s="55"/>
      <c r="IH953" s="55"/>
      <c r="II953" s="55"/>
      <c r="IJ953" s="55"/>
      <c r="IK953" s="55"/>
      <c r="IL953" s="55"/>
      <c r="IM953" s="55"/>
      <c r="IN953" s="55"/>
      <c r="IO953" s="55"/>
      <c r="IP953" s="55"/>
      <c r="IQ953" s="55"/>
      <c r="IR953" s="55"/>
      <c r="IS953" s="55"/>
      <c r="IT953" s="55"/>
      <c r="IU953" s="55"/>
      <c r="IV953" s="55"/>
      <c r="IW953" s="55"/>
    </row>
    <row r="954" spans="1:257" ht="13.5" customHeight="1">
      <c r="A954" s="54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D954" s="55"/>
      <c r="EE954" s="55"/>
      <c r="EF954" s="55"/>
      <c r="EG954" s="55"/>
      <c r="EH954" s="55"/>
      <c r="EI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55"/>
      <c r="FL954" s="55"/>
      <c r="FM954" s="55"/>
      <c r="FN954" s="55"/>
      <c r="FO954" s="55"/>
      <c r="FP954" s="55"/>
      <c r="FQ954" s="55"/>
      <c r="FR954" s="55"/>
      <c r="FS954" s="55"/>
      <c r="FT954" s="55"/>
      <c r="FU954" s="55"/>
      <c r="FV954" s="55"/>
      <c r="FW954" s="55"/>
      <c r="FX954" s="55"/>
      <c r="FY954" s="55"/>
      <c r="FZ954" s="55"/>
      <c r="GA954" s="55"/>
      <c r="GB954" s="55"/>
      <c r="GC954" s="55"/>
      <c r="GD954" s="55"/>
      <c r="GE954" s="55"/>
      <c r="GF954" s="55"/>
      <c r="GG954" s="55"/>
      <c r="GH954" s="55"/>
      <c r="GI954" s="55"/>
      <c r="GJ954" s="55"/>
      <c r="GK954" s="55"/>
      <c r="GL954" s="55"/>
      <c r="GM954" s="55"/>
      <c r="GN954" s="55"/>
      <c r="GO954" s="55"/>
      <c r="GP954" s="55"/>
      <c r="GQ954" s="55"/>
      <c r="GR954" s="55"/>
      <c r="GS954" s="55"/>
      <c r="GT954" s="55"/>
      <c r="GU954" s="55"/>
      <c r="GV954" s="55"/>
      <c r="GW954" s="55"/>
      <c r="GX954" s="55"/>
      <c r="GY954" s="55"/>
      <c r="GZ954" s="55"/>
      <c r="HA954" s="55"/>
      <c r="HB954" s="55"/>
      <c r="HC954" s="55"/>
      <c r="HD954" s="55"/>
      <c r="HE954" s="55"/>
      <c r="HF954" s="55"/>
      <c r="HG954" s="55"/>
      <c r="HH954" s="55"/>
      <c r="HI954" s="55"/>
      <c r="HJ954" s="55"/>
      <c r="HK954" s="55"/>
      <c r="HL954" s="55"/>
      <c r="HM954" s="55"/>
      <c r="HN954" s="55"/>
      <c r="HO954" s="55"/>
      <c r="HP954" s="55"/>
      <c r="HQ954" s="55"/>
      <c r="HR954" s="55"/>
      <c r="HS954" s="55"/>
      <c r="HT954" s="55"/>
      <c r="HU954" s="55"/>
      <c r="HV954" s="55"/>
      <c r="HW954" s="55"/>
      <c r="HX954" s="55"/>
      <c r="HY954" s="55"/>
      <c r="HZ954" s="55"/>
      <c r="IA954" s="55"/>
      <c r="IB954" s="55"/>
      <c r="IC954" s="55"/>
      <c r="ID954" s="55"/>
      <c r="IE954" s="55"/>
      <c r="IF954" s="55"/>
      <c r="IG954" s="55"/>
      <c r="IH954" s="55"/>
      <c r="II954" s="55"/>
      <c r="IJ954" s="55"/>
      <c r="IK954" s="55"/>
      <c r="IL954" s="55"/>
      <c r="IM954" s="55"/>
      <c r="IN954" s="55"/>
      <c r="IO954" s="55"/>
      <c r="IP954" s="55"/>
      <c r="IQ954" s="55"/>
      <c r="IR954" s="55"/>
      <c r="IS954" s="55"/>
      <c r="IT954" s="55"/>
      <c r="IU954" s="55"/>
      <c r="IV954" s="55"/>
      <c r="IW954" s="55"/>
    </row>
    <row r="955" spans="1:257" ht="13.5" customHeight="1">
      <c r="A955" s="54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D955" s="55"/>
      <c r="EE955" s="55"/>
      <c r="EF955" s="55"/>
      <c r="EG955" s="55"/>
      <c r="EH955" s="55"/>
      <c r="EI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55"/>
      <c r="FL955" s="55"/>
      <c r="FM955" s="55"/>
      <c r="FN955" s="55"/>
      <c r="FO955" s="55"/>
      <c r="FP955" s="55"/>
      <c r="FQ955" s="55"/>
      <c r="FR955" s="55"/>
      <c r="FS955" s="55"/>
      <c r="FT955" s="55"/>
      <c r="FU955" s="55"/>
      <c r="FV955" s="55"/>
      <c r="FW955" s="55"/>
      <c r="FX955" s="55"/>
      <c r="FY955" s="55"/>
      <c r="FZ955" s="55"/>
      <c r="GA955" s="55"/>
      <c r="GB955" s="55"/>
      <c r="GC955" s="55"/>
      <c r="GD955" s="55"/>
      <c r="GE955" s="55"/>
      <c r="GF955" s="55"/>
      <c r="GG955" s="55"/>
      <c r="GH955" s="55"/>
      <c r="GI955" s="55"/>
      <c r="GJ955" s="55"/>
      <c r="GK955" s="55"/>
      <c r="GL955" s="55"/>
      <c r="GM955" s="55"/>
      <c r="GN955" s="55"/>
      <c r="GO955" s="55"/>
      <c r="GP955" s="55"/>
      <c r="GQ955" s="55"/>
      <c r="GR955" s="55"/>
      <c r="GS955" s="55"/>
      <c r="GT955" s="55"/>
      <c r="GU955" s="55"/>
      <c r="GV955" s="55"/>
      <c r="GW955" s="55"/>
      <c r="GX955" s="55"/>
      <c r="GY955" s="55"/>
      <c r="GZ955" s="55"/>
      <c r="HA955" s="55"/>
      <c r="HB955" s="55"/>
      <c r="HC955" s="55"/>
      <c r="HD955" s="55"/>
      <c r="HE955" s="55"/>
      <c r="HF955" s="55"/>
      <c r="HG955" s="55"/>
      <c r="HH955" s="55"/>
      <c r="HI955" s="55"/>
      <c r="HJ955" s="55"/>
      <c r="HK955" s="55"/>
      <c r="HL955" s="55"/>
      <c r="HM955" s="55"/>
      <c r="HN955" s="55"/>
      <c r="HO955" s="55"/>
      <c r="HP955" s="55"/>
      <c r="HQ955" s="55"/>
      <c r="HR955" s="55"/>
      <c r="HS955" s="55"/>
      <c r="HT955" s="55"/>
      <c r="HU955" s="55"/>
      <c r="HV955" s="55"/>
      <c r="HW955" s="55"/>
      <c r="HX955" s="55"/>
      <c r="HY955" s="55"/>
      <c r="HZ955" s="55"/>
      <c r="IA955" s="55"/>
      <c r="IB955" s="55"/>
      <c r="IC955" s="55"/>
      <c r="ID955" s="55"/>
      <c r="IE955" s="55"/>
      <c r="IF955" s="55"/>
      <c r="IG955" s="55"/>
      <c r="IH955" s="55"/>
      <c r="II955" s="55"/>
      <c r="IJ955" s="55"/>
      <c r="IK955" s="55"/>
      <c r="IL955" s="55"/>
      <c r="IM955" s="55"/>
      <c r="IN955" s="55"/>
      <c r="IO955" s="55"/>
      <c r="IP955" s="55"/>
      <c r="IQ955" s="55"/>
      <c r="IR955" s="55"/>
      <c r="IS955" s="55"/>
      <c r="IT955" s="55"/>
      <c r="IU955" s="55"/>
      <c r="IV955" s="55"/>
      <c r="IW955" s="55"/>
    </row>
    <row r="956" spans="1:257" ht="13.5" customHeight="1">
      <c r="A956" s="54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D956" s="55"/>
      <c r="EE956" s="55"/>
      <c r="EF956" s="55"/>
      <c r="EG956" s="55"/>
      <c r="EH956" s="55"/>
      <c r="EI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55"/>
      <c r="FL956" s="55"/>
      <c r="FM956" s="55"/>
      <c r="FN956" s="55"/>
      <c r="FO956" s="55"/>
      <c r="FP956" s="55"/>
      <c r="FQ956" s="55"/>
      <c r="FR956" s="55"/>
      <c r="FS956" s="55"/>
      <c r="FT956" s="55"/>
      <c r="FU956" s="55"/>
      <c r="FV956" s="55"/>
      <c r="FW956" s="55"/>
      <c r="FX956" s="55"/>
      <c r="FY956" s="55"/>
      <c r="FZ956" s="55"/>
      <c r="GA956" s="55"/>
      <c r="GB956" s="55"/>
      <c r="GC956" s="55"/>
      <c r="GD956" s="55"/>
      <c r="GE956" s="55"/>
      <c r="GF956" s="55"/>
      <c r="GG956" s="55"/>
      <c r="GH956" s="55"/>
      <c r="GI956" s="55"/>
      <c r="GJ956" s="55"/>
      <c r="GK956" s="55"/>
      <c r="GL956" s="55"/>
      <c r="GM956" s="55"/>
      <c r="GN956" s="55"/>
      <c r="GO956" s="55"/>
      <c r="GP956" s="55"/>
      <c r="GQ956" s="55"/>
      <c r="GR956" s="55"/>
      <c r="GS956" s="55"/>
      <c r="GT956" s="55"/>
      <c r="GU956" s="55"/>
      <c r="GV956" s="55"/>
      <c r="GW956" s="55"/>
      <c r="GX956" s="55"/>
      <c r="GY956" s="55"/>
      <c r="GZ956" s="55"/>
      <c r="HA956" s="55"/>
      <c r="HB956" s="55"/>
      <c r="HC956" s="55"/>
      <c r="HD956" s="55"/>
      <c r="HE956" s="55"/>
      <c r="HF956" s="55"/>
      <c r="HG956" s="55"/>
      <c r="HH956" s="55"/>
      <c r="HI956" s="55"/>
      <c r="HJ956" s="55"/>
      <c r="HK956" s="55"/>
      <c r="HL956" s="55"/>
      <c r="HM956" s="55"/>
      <c r="HN956" s="55"/>
      <c r="HO956" s="55"/>
      <c r="HP956" s="55"/>
      <c r="HQ956" s="55"/>
      <c r="HR956" s="55"/>
      <c r="HS956" s="55"/>
      <c r="HT956" s="55"/>
      <c r="HU956" s="55"/>
      <c r="HV956" s="55"/>
      <c r="HW956" s="55"/>
      <c r="HX956" s="55"/>
      <c r="HY956" s="55"/>
      <c r="HZ956" s="55"/>
      <c r="IA956" s="55"/>
      <c r="IB956" s="55"/>
      <c r="IC956" s="55"/>
      <c r="ID956" s="55"/>
      <c r="IE956" s="55"/>
      <c r="IF956" s="55"/>
      <c r="IG956" s="55"/>
      <c r="IH956" s="55"/>
      <c r="II956" s="55"/>
      <c r="IJ956" s="55"/>
      <c r="IK956" s="55"/>
      <c r="IL956" s="55"/>
      <c r="IM956" s="55"/>
      <c r="IN956" s="55"/>
      <c r="IO956" s="55"/>
      <c r="IP956" s="55"/>
      <c r="IQ956" s="55"/>
      <c r="IR956" s="55"/>
      <c r="IS956" s="55"/>
      <c r="IT956" s="55"/>
      <c r="IU956" s="55"/>
      <c r="IV956" s="55"/>
      <c r="IW956" s="55"/>
    </row>
    <row r="957" spans="1:257" ht="13.5" customHeight="1">
      <c r="A957" s="54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D957" s="55"/>
      <c r="EE957" s="55"/>
      <c r="EF957" s="55"/>
      <c r="EG957" s="55"/>
      <c r="EH957" s="55"/>
      <c r="EI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55"/>
      <c r="FL957" s="55"/>
      <c r="FM957" s="55"/>
      <c r="FN957" s="55"/>
      <c r="FO957" s="55"/>
      <c r="FP957" s="55"/>
      <c r="FQ957" s="55"/>
      <c r="FR957" s="55"/>
      <c r="FS957" s="55"/>
      <c r="FT957" s="55"/>
      <c r="FU957" s="55"/>
      <c r="FV957" s="55"/>
      <c r="FW957" s="55"/>
      <c r="FX957" s="55"/>
      <c r="FY957" s="55"/>
      <c r="FZ957" s="55"/>
      <c r="GA957" s="55"/>
      <c r="GB957" s="55"/>
      <c r="GC957" s="55"/>
      <c r="GD957" s="55"/>
      <c r="GE957" s="55"/>
      <c r="GF957" s="55"/>
      <c r="GG957" s="55"/>
      <c r="GH957" s="55"/>
      <c r="GI957" s="55"/>
      <c r="GJ957" s="55"/>
      <c r="GK957" s="55"/>
      <c r="GL957" s="55"/>
      <c r="GM957" s="55"/>
      <c r="GN957" s="55"/>
      <c r="GO957" s="55"/>
      <c r="GP957" s="55"/>
      <c r="GQ957" s="55"/>
      <c r="GR957" s="55"/>
      <c r="GS957" s="55"/>
      <c r="GT957" s="55"/>
      <c r="GU957" s="55"/>
      <c r="GV957" s="55"/>
      <c r="GW957" s="55"/>
      <c r="GX957" s="55"/>
      <c r="GY957" s="55"/>
      <c r="GZ957" s="55"/>
      <c r="HA957" s="55"/>
      <c r="HB957" s="55"/>
      <c r="HC957" s="55"/>
      <c r="HD957" s="55"/>
      <c r="HE957" s="55"/>
      <c r="HF957" s="55"/>
      <c r="HG957" s="55"/>
      <c r="HH957" s="55"/>
      <c r="HI957" s="55"/>
      <c r="HJ957" s="55"/>
      <c r="HK957" s="55"/>
      <c r="HL957" s="55"/>
      <c r="HM957" s="55"/>
      <c r="HN957" s="55"/>
      <c r="HO957" s="55"/>
      <c r="HP957" s="55"/>
      <c r="HQ957" s="55"/>
      <c r="HR957" s="55"/>
      <c r="HS957" s="55"/>
      <c r="HT957" s="55"/>
      <c r="HU957" s="55"/>
      <c r="HV957" s="55"/>
      <c r="HW957" s="55"/>
      <c r="HX957" s="55"/>
      <c r="HY957" s="55"/>
      <c r="HZ957" s="55"/>
      <c r="IA957" s="55"/>
      <c r="IB957" s="55"/>
      <c r="IC957" s="55"/>
      <c r="ID957" s="55"/>
      <c r="IE957" s="55"/>
      <c r="IF957" s="55"/>
      <c r="IG957" s="55"/>
      <c r="IH957" s="55"/>
      <c r="II957" s="55"/>
      <c r="IJ957" s="55"/>
      <c r="IK957" s="55"/>
      <c r="IL957" s="55"/>
      <c r="IM957" s="55"/>
      <c r="IN957" s="55"/>
      <c r="IO957" s="55"/>
      <c r="IP957" s="55"/>
      <c r="IQ957" s="55"/>
      <c r="IR957" s="55"/>
      <c r="IS957" s="55"/>
      <c r="IT957" s="55"/>
      <c r="IU957" s="55"/>
      <c r="IV957" s="55"/>
      <c r="IW957" s="55"/>
    </row>
    <row r="958" spans="1:257" ht="13.5" customHeight="1">
      <c r="A958" s="54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D958" s="55"/>
      <c r="EE958" s="55"/>
      <c r="EF958" s="55"/>
      <c r="EG958" s="55"/>
      <c r="EH958" s="55"/>
      <c r="EI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55"/>
      <c r="FL958" s="55"/>
      <c r="FM958" s="55"/>
      <c r="FN958" s="55"/>
      <c r="FO958" s="55"/>
      <c r="FP958" s="55"/>
      <c r="FQ958" s="55"/>
      <c r="FR958" s="55"/>
      <c r="FS958" s="55"/>
      <c r="FT958" s="55"/>
      <c r="FU958" s="55"/>
      <c r="FV958" s="55"/>
      <c r="FW958" s="55"/>
      <c r="FX958" s="55"/>
      <c r="FY958" s="55"/>
      <c r="FZ958" s="55"/>
      <c r="GA958" s="55"/>
      <c r="GB958" s="55"/>
      <c r="GC958" s="55"/>
      <c r="GD958" s="55"/>
      <c r="GE958" s="55"/>
      <c r="GF958" s="55"/>
      <c r="GG958" s="55"/>
      <c r="GH958" s="55"/>
      <c r="GI958" s="55"/>
      <c r="GJ958" s="55"/>
      <c r="GK958" s="55"/>
      <c r="GL958" s="55"/>
      <c r="GM958" s="55"/>
      <c r="GN958" s="55"/>
      <c r="GO958" s="55"/>
      <c r="GP958" s="55"/>
      <c r="GQ958" s="55"/>
      <c r="GR958" s="55"/>
      <c r="GS958" s="55"/>
      <c r="GT958" s="55"/>
      <c r="GU958" s="55"/>
      <c r="GV958" s="55"/>
      <c r="GW958" s="55"/>
      <c r="GX958" s="55"/>
      <c r="GY958" s="55"/>
      <c r="GZ958" s="55"/>
      <c r="HA958" s="55"/>
      <c r="HB958" s="55"/>
      <c r="HC958" s="55"/>
      <c r="HD958" s="55"/>
      <c r="HE958" s="55"/>
      <c r="HF958" s="55"/>
      <c r="HG958" s="55"/>
      <c r="HH958" s="55"/>
      <c r="HI958" s="55"/>
      <c r="HJ958" s="55"/>
      <c r="HK958" s="55"/>
      <c r="HL958" s="55"/>
      <c r="HM958" s="55"/>
      <c r="HN958" s="55"/>
      <c r="HO958" s="55"/>
      <c r="HP958" s="55"/>
      <c r="HQ958" s="55"/>
      <c r="HR958" s="55"/>
      <c r="HS958" s="55"/>
      <c r="HT958" s="55"/>
      <c r="HU958" s="55"/>
      <c r="HV958" s="55"/>
      <c r="HW958" s="55"/>
      <c r="HX958" s="55"/>
      <c r="HY958" s="55"/>
      <c r="HZ958" s="55"/>
      <c r="IA958" s="55"/>
      <c r="IB958" s="55"/>
      <c r="IC958" s="55"/>
      <c r="ID958" s="55"/>
      <c r="IE958" s="55"/>
      <c r="IF958" s="55"/>
      <c r="IG958" s="55"/>
      <c r="IH958" s="55"/>
      <c r="II958" s="55"/>
      <c r="IJ958" s="55"/>
      <c r="IK958" s="55"/>
      <c r="IL958" s="55"/>
      <c r="IM958" s="55"/>
      <c r="IN958" s="55"/>
      <c r="IO958" s="55"/>
      <c r="IP958" s="55"/>
      <c r="IQ958" s="55"/>
      <c r="IR958" s="55"/>
      <c r="IS958" s="55"/>
      <c r="IT958" s="55"/>
      <c r="IU958" s="55"/>
      <c r="IV958" s="55"/>
      <c r="IW958" s="55"/>
    </row>
    <row r="959" spans="1:257" ht="13.5" customHeight="1">
      <c r="A959" s="54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D959" s="55"/>
      <c r="EE959" s="55"/>
      <c r="EF959" s="55"/>
      <c r="EG959" s="55"/>
      <c r="EH959" s="55"/>
      <c r="EI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55"/>
      <c r="FL959" s="55"/>
      <c r="FM959" s="55"/>
      <c r="FN959" s="55"/>
      <c r="FO959" s="55"/>
      <c r="FP959" s="55"/>
      <c r="FQ959" s="55"/>
      <c r="FR959" s="55"/>
      <c r="FS959" s="55"/>
      <c r="FT959" s="55"/>
      <c r="FU959" s="55"/>
      <c r="FV959" s="55"/>
      <c r="FW959" s="55"/>
      <c r="FX959" s="55"/>
      <c r="FY959" s="55"/>
      <c r="FZ959" s="55"/>
      <c r="GA959" s="55"/>
      <c r="GB959" s="55"/>
      <c r="GC959" s="55"/>
      <c r="GD959" s="55"/>
      <c r="GE959" s="55"/>
      <c r="GF959" s="55"/>
      <c r="GG959" s="55"/>
      <c r="GH959" s="55"/>
      <c r="GI959" s="55"/>
      <c r="GJ959" s="55"/>
      <c r="GK959" s="55"/>
      <c r="GL959" s="55"/>
      <c r="GM959" s="55"/>
      <c r="GN959" s="55"/>
      <c r="GO959" s="55"/>
      <c r="GP959" s="55"/>
      <c r="GQ959" s="55"/>
      <c r="GR959" s="55"/>
      <c r="GS959" s="55"/>
      <c r="GT959" s="55"/>
      <c r="GU959" s="55"/>
      <c r="GV959" s="55"/>
      <c r="GW959" s="55"/>
      <c r="GX959" s="55"/>
      <c r="GY959" s="55"/>
      <c r="GZ959" s="55"/>
      <c r="HA959" s="55"/>
      <c r="HB959" s="55"/>
      <c r="HC959" s="55"/>
      <c r="HD959" s="55"/>
      <c r="HE959" s="55"/>
      <c r="HF959" s="55"/>
      <c r="HG959" s="55"/>
      <c r="HH959" s="55"/>
      <c r="HI959" s="55"/>
      <c r="HJ959" s="55"/>
      <c r="HK959" s="55"/>
      <c r="HL959" s="55"/>
      <c r="HM959" s="55"/>
      <c r="HN959" s="55"/>
      <c r="HO959" s="55"/>
      <c r="HP959" s="55"/>
      <c r="HQ959" s="55"/>
      <c r="HR959" s="55"/>
      <c r="HS959" s="55"/>
      <c r="HT959" s="55"/>
      <c r="HU959" s="55"/>
      <c r="HV959" s="55"/>
      <c r="HW959" s="55"/>
      <c r="HX959" s="55"/>
      <c r="HY959" s="55"/>
      <c r="HZ959" s="55"/>
      <c r="IA959" s="55"/>
      <c r="IB959" s="55"/>
      <c r="IC959" s="55"/>
      <c r="ID959" s="55"/>
      <c r="IE959" s="55"/>
      <c r="IF959" s="55"/>
      <c r="IG959" s="55"/>
      <c r="IH959" s="55"/>
      <c r="II959" s="55"/>
      <c r="IJ959" s="55"/>
      <c r="IK959" s="55"/>
      <c r="IL959" s="55"/>
      <c r="IM959" s="55"/>
      <c r="IN959" s="55"/>
      <c r="IO959" s="55"/>
      <c r="IP959" s="55"/>
      <c r="IQ959" s="55"/>
      <c r="IR959" s="55"/>
      <c r="IS959" s="55"/>
      <c r="IT959" s="55"/>
      <c r="IU959" s="55"/>
      <c r="IV959" s="55"/>
      <c r="IW959" s="55"/>
    </row>
    <row r="960" spans="1:257" ht="13.5" customHeight="1">
      <c r="A960" s="54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D960" s="55"/>
      <c r="EE960" s="55"/>
      <c r="EF960" s="55"/>
      <c r="EG960" s="55"/>
      <c r="EH960" s="55"/>
      <c r="EI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55"/>
      <c r="FL960" s="55"/>
      <c r="FM960" s="55"/>
      <c r="FN960" s="55"/>
      <c r="FO960" s="55"/>
      <c r="FP960" s="55"/>
      <c r="FQ960" s="55"/>
      <c r="FR960" s="55"/>
      <c r="FS960" s="55"/>
      <c r="FT960" s="55"/>
      <c r="FU960" s="55"/>
      <c r="FV960" s="55"/>
      <c r="FW960" s="55"/>
      <c r="FX960" s="55"/>
      <c r="FY960" s="55"/>
      <c r="FZ960" s="55"/>
      <c r="GA960" s="55"/>
      <c r="GB960" s="55"/>
      <c r="GC960" s="55"/>
      <c r="GD960" s="55"/>
      <c r="GE960" s="55"/>
      <c r="GF960" s="55"/>
      <c r="GG960" s="55"/>
      <c r="GH960" s="55"/>
      <c r="GI960" s="55"/>
      <c r="GJ960" s="55"/>
      <c r="GK960" s="55"/>
      <c r="GL960" s="55"/>
      <c r="GM960" s="55"/>
      <c r="GN960" s="55"/>
      <c r="GO960" s="55"/>
      <c r="GP960" s="55"/>
      <c r="GQ960" s="55"/>
      <c r="GR960" s="55"/>
      <c r="GS960" s="55"/>
      <c r="GT960" s="55"/>
      <c r="GU960" s="55"/>
      <c r="GV960" s="55"/>
      <c r="GW960" s="55"/>
      <c r="GX960" s="55"/>
      <c r="GY960" s="55"/>
      <c r="GZ960" s="55"/>
      <c r="HA960" s="55"/>
      <c r="HB960" s="55"/>
      <c r="HC960" s="55"/>
      <c r="HD960" s="55"/>
      <c r="HE960" s="55"/>
      <c r="HF960" s="55"/>
      <c r="HG960" s="55"/>
      <c r="HH960" s="55"/>
      <c r="HI960" s="55"/>
      <c r="HJ960" s="55"/>
      <c r="HK960" s="55"/>
      <c r="HL960" s="55"/>
      <c r="HM960" s="55"/>
      <c r="HN960" s="55"/>
      <c r="HO960" s="55"/>
      <c r="HP960" s="55"/>
      <c r="HQ960" s="55"/>
      <c r="HR960" s="55"/>
      <c r="HS960" s="55"/>
      <c r="HT960" s="55"/>
      <c r="HU960" s="55"/>
      <c r="HV960" s="55"/>
      <c r="HW960" s="55"/>
      <c r="HX960" s="55"/>
      <c r="HY960" s="55"/>
      <c r="HZ960" s="55"/>
      <c r="IA960" s="55"/>
      <c r="IB960" s="55"/>
      <c r="IC960" s="55"/>
      <c r="ID960" s="55"/>
      <c r="IE960" s="55"/>
      <c r="IF960" s="55"/>
      <c r="IG960" s="55"/>
      <c r="IH960" s="55"/>
      <c r="II960" s="55"/>
      <c r="IJ960" s="55"/>
      <c r="IK960" s="55"/>
      <c r="IL960" s="55"/>
      <c r="IM960" s="55"/>
      <c r="IN960" s="55"/>
      <c r="IO960" s="55"/>
      <c r="IP960" s="55"/>
      <c r="IQ960" s="55"/>
      <c r="IR960" s="55"/>
      <c r="IS960" s="55"/>
      <c r="IT960" s="55"/>
      <c r="IU960" s="55"/>
      <c r="IV960" s="55"/>
      <c r="IW960" s="55"/>
    </row>
    <row r="961" spans="1:257" ht="13.5" customHeight="1">
      <c r="A961" s="54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D961" s="55"/>
      <c r="EE961" s="55"/>
      <c r="EF961" s="55"/>
      <c r="EG961" s="55"/>
      <c r="EH961" s="55"/>
      <c r="EI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55"/>
      <c r="FL961" s="55"/>
      <c r="FM961" s="55"/>
      <c r="FN961" s="55"/>
      <c r="FO961" s="55"/>
      <c r="FP961" s="55"/>
      <c r="FQ961" s="55"/>
      <c r="FR961" s="55"/>
      <c r="FS961" s="55"/>
      <c r="FT961" s="55"/>
      <c r="FU961" s="55"/>
      <c r="FV961" s="55"/>
      <c r="FW961" s="55"/>
      <c r="FX961" s="55"/>
      <c r="FY961" s="55"/>
      <c r="FZ961" s="55"/>
      <c r="GA961" s="55"/>
      <c r="GB961" s="55"/>
      <c r="GC961" s="55"/>
      <c r="GD961" s="55"/>
      <c r="GE961" s="55"/>
      <c r="GF961" s="55"/>
      <c r="GG961" s="55"/>
      <c r="GH961" s="55"/>
      <c r="GI961" s="55"/>
      <c r="GJ961" s="55"/>
      <c r="GK961" s="55"/>
      <c r="GL961" s="55"/>
      <c r="GM961" s="55"/>
      <c r="GN961" s="55"/>
      <c r="GO961" s="55"/>
      <c r="GP961" s="55"/>
      <c r="GQ961" s="55"/>
      <c r="GR961" s="55"/>
      <c r="GS961" s="55"/>
      <c r="GT961" s="55"/>
      <c r="GU961" s="55"/>
      <c r="GV961" s="55"/>
      <c r="GW961" s="55"/>
      <c r="GX961" s="55"/>
      <c r="GY961" s="55"/>
      <c r="GZ961" s="55"/>
      <c r="HA961" s="55"/>
      <c r="HB961" s="55"/>
      <c r="HC961" s="55"/>
      <c r="HD961" s="55"/>
      <c r="HE961" s="55"/>
      <c r="HF961" s="55"/>
      <c r="HG961" s="55"/>
      <c r="HH961" s="55"/>
      <c r="HI961" s="55"/>
      <c r="HJ961" s="55"/>
      <c r="HK961" s="55"/>
      <c r="HL961" s="55"/>
      <c r="HM961" s="55"/>
      <c r="HN961" s="55"/>
      <c r="HO961" s="55"/>
      <c r="HP961" s="55"/>
      <c r="HQ961" s="55"/>
      <c r="HR961" s="55"/>
      <c r="HS961" s="55"/>
      <c r="HT961" s="55"/>
      <c r="HU961" s="55"/>
      <c r="HV961" s="55"/>
      <c r="HW961" s="55"/>
      <c r="HX961" s="55"/>
      <c r="HY961" s="55"/>
      <c r="HZ961" s="55"/>
      <c r="IA961" s="55"/>
      <c r="IB961" s="55"/>
      <c r="IC961" s="55"/>
      <c r="ID961" s="55"/>
      <c r="IE961" s="55"/>
      <c r="IF961" s="55"/>
      <c r="IG961" s="55"/>
      <c r="IH961" s="55"/>
      <c r="II961" s="55"/>
      <c r="IJ961" s="55"/>
      <c r="IK961" s="55"/>
      <c r="IL961" s="55"/>
      <c r="IM961" s="55"/>
      <c r="IN961" s="55"/>
      <c r="IO961" s="55"/>
      <c r="IP961" s="55"/>
      <c r="IQ961" s="55"/>
      <c r="IR961" s="55"/>
      <c r="IS961" s="55"/>
      <c r="IT961" s="55"/>
      <c r="IU961" s="55"/>
      <c r="IV961" s="55"/>
      <c r="IW961" s="55"/>
    </row>
    <row r="962" spans="1:257" ht="13.5" customHeight="1">
      <c r="A962" s="54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D962" s="55"/>
      <c r="EE962" s="55"/>
      <c r="EF962" s="55"/>
      <c r="EG962" s="55"/>
      <c r="EH962" s="55"/>
      <c r="EI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55"/>
      <c r="FL962" s="55"/>
      <c r="FM962" s="55"/>
      <c r="FN962" s="55"/>
      <c r="FO962" s="55"/>
      <c r="FP962" s="55"/>
      <c r="FQ962" s="55"/>
      <c r="FR962" s="55"/>
      <c r="FS962" s="55"/>
      <c r="FT962" s="55"/>
      <c r="FU962" s="55"/>
      <c r="FV962" s="55"/>
      <c r="FW962" s="55"/>
      <c r="FX962" s="55"/>
      <c r="FY962" s="55"/>
      <c r="FZ962" s="55"/>
      <c r="GA962" s="55"/>
      <c r="GB962" s="55"/>
      <c r="GC962" s="55"/>
      <c r="GD962" s="55"/>
      <c r="GE962" s="55"/>
      <c r="GF962" s="55"/>
      <c r="GG962" s="55"/>
      <c r="GH962" s="55"/>
      <c r="GI962" s="55"/>
      <c r="GJ962" s="55"/>
      <c r="GK962" s="55"/>
      <c r="GL962" s="55"/>
      <c r="GM962" s="55"/>
      <c r="GN962" s="55"/>
      <c r="GO962" s="55"/>
      <c r="GP962" s="55"/>
      <c r="GQ962" s="55"/>
      <c r="GR962" s="55"/>
      <c r="GS962" s="55"/>
      <c r="GT962" s="55"/>
      <c r="GU962" s="55"/>
      <c r="GV962" s="55"/>
      <c r="GW962" s="55"/>
      <c r="GX962" s="55"/>
      <c r="GY962" s="55"/>
      <c r="GZ962" s="55"/>
      <c r="HA962" s="55"/>
      <c r="HB962" s="55"/>
      <c r="HC962" s="55"/>
      <c r="HD962" s="55"/>
      <c r="HE962" s="55"/>
      <c r="HF962" s="55"/>
      <c r="HG962" s="55"/>
      <c r="HH962" s="55"/>
      <c r="HI962" s="55"/>
      <c r="HJ962" s="55"/>
      <c r="HK962" s="55"/>
      <c r="HL962" s="55"/>
      <c r="HM962" s="55"/>
      <c r="HN962" s="55"/>
      <c r="HO962" s="55"/>
      <c r="HP962" s="55"/>
      <c r="HQ962" s="55"/>
      <c r="HR962" s="55"/>
      <c r="HS962" s="55"/>
      <c r="HT962" s="55"/>
      <c r="HU962" s="55"/>
      <c r="HV962" s="55"/>
      <c r="HW962" s="55"/>
      <c r="HX962" s="55"/>
      <c r="HY962" s="55"/>
      <c r="HZ962" s="55"/>
      <c r="IA962" s="55"/>
      <c r="IB962" s="55"/>
      <c r="IC962" s="55"/>
      <c r="ID962" s="55"/>
      <c r="IE962" s="55"/>
      <c r="IF962" s="55"/>
      <c r="IG962" s="55"/>
      <c r="IH962" s="55"/>
      <c r="II962" s="55"/>
      <c r="IJ962" s="55"/>
      <c r="IK962" s="55"/>
      <c r="IL962" s="55"/>
      <c r="IM962" s="55"/>
      <c r="IN962" s="55"/>
      <c r="IO962" s="55"/>
      <c r="IP962" s="55"/>
      <c r="IQ962" s="55"/>
      <c r="IR962" s="55"/>
      <c r="IS962" s="55"/>
      <c r="IT962" s="55"/>
      <c r="IU962" s="55"/>
      <c r="IV962" s="55"/>
      <c r="IW962" s="55"/>
    </row>
    <row r="963" spans="1:257" ht="13.5" customHeight="1">
      <c r="A963" s="54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D963" s="55"/>
      <c r="EE963" s="55"/>
      <c r="EF963" s="55"/>
      <c r="EG963" s="55"/>
      <c r="EH963" s="55"/>
      <c r="EI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55"/>
      <c r="FL963" s="55"/>
      <c r="FM963" s="55"/>
      <c r="FN963" s="55"/>
      <c r="FO963" s="55"/>
      <c r="FP963" s="55"/>
      <c r="FQ963" s="55"/>
      <c r="FR963" s="55"/>
      <c r="FS963" s="55"/>
      <c r="FT963" s="55"/>
      <c r="FU963" s="55"/>
      <c r="FV963" s="55"/>
      <c r="FW963" s="55"/>
      <c r="FX963" s="55"/>
      <c r="FY963" s="55"/>
      <c r="FZ963" s="55"/>
      <c r="GA963" s="55"/>
      <c r="GB963" s="55"/>
      <c r="GC963" s="55"/>
      <c r="GD963" s="55"/>
      <c r="GE963" s="55"/>
      <c r="GF963" s="55"/>
      <c r="GG963" s="55"/>
      <c r="GH963" s="55"/>
      <c r="GI963" s="55"/>
      <c r="GJ963" s="55"/>
      <c r="GK963" s="55"/>
      <c r="GL963" s="55"/>
      <c r="GM963" s="55"/>
      <c r="GN963" s="55"/>
      <c r="GO963" s="55"/>
      <c r="GP963" s="55"/>
      <c r="GQ963" s="55"/>
      <c r="GR963" s="55"/>
      <c r="GS963" s="55"/>
      <c r="GT963" s="55"/>
      <c r="GU963" s="55"/>
      <c r="GV963" s="55"/>
      <c r="GW963" s="55"/>
      <c r="GX963" s="55"/>
      <c r="GY963" s="55"/>
      <c r="GZ963" s="55"/>
      <c r="HA963" s="55"/>
      <c r="HB963" s="55"/>
      <c r="HC963" s="55"/>
      <c r="HD963" s="55"/>
      <c r="HE963" s="55"/>
      <c r="HF963" s="55"/>
      <c r="HG963" s="55"/>
      <c r="HH963" s="55"/>
      <c r="HI963" s="55"/>
      <c r="HJ963" s="55"/>
      <c r="HK963" s="55"/>
      <c r="HL963" s="55"/>
      <c r="HM963" s="55"/>
      <c r="HN963" s="55"/>
      <c r="HO963" s="55"/>
      <c r="HP963" s="55"/>
      <c r="HQ963" s="55"/>
      <c r="HR963" s="55"/>
      <c r="HS963" s="55"/>
      <c r="HT963" s="55"/>
      <c r="HU963" s="55"/>
      <c r="HV963" s="55"/>
      <c r="HW963" s="55"/>
      <c r="HX963" s="55"/>
      <c r="HY963" s="55"/>
      <c r="HZ963" s="55"/>
      <c r="IA963" s="55"/>
      <c r="IB963" s="55"/>
      <c r="IC963" s="55"/>
      <c r="ID963" s="55"/>
      <c r="IE963" s="55"/>
      <c r="IF963" s="55"/>
      <c r="IG963" s="55"/>
      <c r="IH963" s="55"/>
      <c r="II963" s="55"/>
      <c r="IJ963" s="55"/>
      <c r="IK963" s="55"/>
      <c r="IL963" s="55"/>
      <c r="IM963" s="55"/>
      <c r="IN963" s="55"/>
      <c r="IO963" s="55"/>
      <c r="IP963" s="55"/>
      <c r="IQ963" s="55"/>
      <c r="IR963" s="55"/>
      <c r="IS963" s="55"/>
      <c r="IT963" s="55"/>
      <c r="IU963" s="55"/>
      <c r="IV963" s="55"/>
      <c r="IW963" s="55"/>
    </row>
    <row r="964" spans="1:257" ht="13.5" customHeight="1">
      <c r="A964" s="54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D964" s="55"/>
      <c r="EE964" s="55"/>
      <c r="EF964" s="55"/>
      <c r="EG964" s="55"/>
      <c r="EH964" s="55"/>
      <c r="EI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55"/>
      <c r="FL964" s="55"/>
      <c r="FM964" s="55"/>
      <c r="FN964" s="55"/>
      <c r="FO964" s="55"/>
      <c r="FP964" s="55"/>
      <c r="FQ964" s="55"/>
      <c r="FR964" s="55"/>
      <c r="FS964" s="55"/>
      <c r="FT964" s="55"/>
      <c r="FU964" s="55"/>
      <c r="FV964" s="55"/>
      <c r="FW964" s="55"/>
      <c r="FX964" s="55"/>
      <c r="FY964" s="55"/>
      <c r="FZ964" s="55"/>
      <c r="GA964" s="55"/>
      <c r="GB964" s="55"/>
      <c r="GC964" s="55"/>
      <c r="GD964" s="55"/>
      <c r="GE964" s="55"/>
      <c r="GF964" s="55"/>
      <c r="GG964" s="55"/>
      <c r="GH964" s="55"/>
      <c r="GI964" s="55"/>
      <c r="GJ964" s="55"/>
      <c r="GK964" s="55"/>
      <c r="GL964" s="55"/>
      <c r="GM964" s="55"/>
      <c r="GN964" s="55"/>
      <c r="GO964" s="55"/>
      <c r="GP964" s="55"/>
      <c r="GQ964" s="55"/>
      <c r="GR964" s="55"/>
      <c r="GS964" s="55"/>
      <c r="GT964" s="55"/>
      <c r="GU964" s="55"/>
      <c r="GV964" s="55"/>
      <c r="GW964" s="55"/>
      <c r="GX964" s="55"/>
      <c r="GY964" s="55"/>
      <c r="GZ964" s="55"/>
      <c r="HA964" s="55"/>
      <c r="HB964" s="55"/>
      <c r="HC964" s="55"/>
      <c r="HD964" s="55"/>
      <c r="HE964" s="55"/>
      <c r="HF964" s="55"/>
      <c r="HG964" s="55"/>
      <c r="HH964" s="55"/>
      <c r="HI964" s="55"/>
      <c r="HJ964" s="55"/>
      <c r="HK964" s="55"/>
      <c r="HL964" s="55"/>
      <c r="HM964" s="55"/>
      <c r="HN964" s="55"/>
      <c r="HO964" s="55"/>
      <c r="HP964" s="55"/>
      <c r="HQ964" s="55"/>
      <c r="HR964" s="55"/>
      <c r="HS964" s="55"/>
      <c r="HT964" s="55"/>
      <c r="HU964" s="55"/>
      <c r="HV964" s="55"/>
      <c r="HW964" s="55"/>
      <c r="HX964" s="55"/>
      <c r="HY964" s="55"/>
      <c r="HZ964" s="55"/>
      <c r="IA964" s="55"/>
      <c r="IB964" s="55"/>
      <c r="IC964" s="55"/>
      <c r="ID964" s="55"/>
      <c r="IE964" s="55"/>
      <c r="IF964" s="55"/>
      <c r="IG964" s="55"/>
      <c r="IH964" s="55"/>
      <c r="II964" s="55"/>
      <c r="IJ964" s="55"/>
      <c r="IK964" s="55"/>
      <c r="IL964" s="55"/>
      <c r="IM964" s="55"/>
      <c r="IN964" s="55"/>
      <c r="IO964" s="55"/>
      <c r="IP964" s="55"/>
      <c r="IQ964" s="55"/>
      <c r="IR964" s="55"/>
      <c r="IS964" s="55"/>
      <c r="IT964" s="55"/>
      <c r="IU964" s="55"/>
      <c r="IV964" s="55"/>
      <c r="IW964" s="55"/>
    </row>
    <row r="965" spans="1:257" ht="13.5" customHeight="1">
      <c r="A965" s="54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D965" s="55"/>
      <c r="EE965" s="55"/>
      <c r="EF965" s="55"/>
      <c r="EG965" s="55"/>
      <c r="EH965" s="55"/>
      <c r="EI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55"/>
      <c r="FL965" s="55"/>
      <c r="FM965" s="55"/>
      <c r="FN965" s="55"/>
      <c r="FO965" s="55"/>
      <c r="FP965" s="55"/>
      <c r="FQ965" s="55"/>
      <c r="FR965" s="55"/>
      <c r="FS965" s="55"/>
      <c r="FT965" s="55"/>
      <c r="FU965" s="55"/>
      <c r="FV965" s="55"/>
      <c r="FW965" s="55"/>
      <c r="FX965" s="55"/>
      <c r="FY965" s="55"/>
      <c r="FZ965" s="55"/>
      <c r="GA965" s="55"/>
      <c r="GB965" s="55"/>
      <c r="GC965" s="55"/>
      <c r="GD965" s="55"/>
      <c r="GE965" s="55"/>
      <c r="GF965" s="55"/>
      <c r="GG965" s="55"/>
      <c r="GH965" s="55"/>
      <c r="GI965" s="55"/>
      <c r="GJ965" s="55"/>
      <c r="GK965" s="55"/>
      <c r="GL965" s="55"/>
      <c r="GM965" s="55"/>
      <c r="GN965" s="55"/>
      <c r="GO965" s="55"/>
      <c r="GP965" s="55"/>
      <c r="GQ965" s="55"/>
      <c r="GR965" s="55"/>
      <c r="GS965" s="55"/>
      <c r="GT965" s="55"/>
      <c r="GU965" s="55"/>
      <c r="GV965" s="55"/>
      <c r="GW965" s="55"/>
      <c r="GX965" s="55"/>
      <c r="GY965" s="55"/>
      <c r="GZ965" s="55"/>
      <c r="HA965" s="55"/>
      <c r="HB965" s="55"/>
      <c r="HC965" s="55"/>
      <c r="HD965" s="55"/>
      <c r="HE965" s="55"/>
      <c r="HF965" s="55"/>
      <c r="HG965" s="55"/>
      <c r="HH965" s="55"/>
      <c r="HI965" s="55"/>
      <c r="HJ965" s="55"/>
      <c r="HK965" s="55"/>
      <c r="HL965" s="55"/>
      <c r="HM965" s="55"/>
      <c r="HN965" s="55"/>
      <c r="HO965" s="55"/>
      <c r="HP965" s="55"/>
      <c r="HQ965" s="55"/>
      <c r="HR965" s="55"/>
      <c r="HS965" s="55"/>
      <c r="HT965" s="55"/>
      <c r="HU965" s="55"/>
      <c r="HV965" s="55"/>
      <c r="HW965" s="55"/>
      <c r="HX965" s="55"/>
      <c r="HY965" s="55"/>
      <c r="HZ965" s="55"/>
      <c r="IA965" s="55"/>
      <c r="IB965" s="55"/>
      <c r="IC965" s="55"/>
      <c r="ID965" s="55"/>
      <c r="IE965" s="55"/>
      <c r="IF965" s="55"/>
      <c r="IG965" s="55"/>
      <c r="IH965" s="55"/>
      <c r="II965" s="55"/>
      <c r="IJ965" s="55"/>
      <c r="IK965" s="55"/>
      <c r="IL965" s="55"/>
      <c r="IM965" s="55"/>
      <c r="IN965" s="55"/>
      <c r="IO965" s="55"/>
      <c r="IP965" s="55"/>
      <c r="IQ965" s="55"/>
      <c r="IR965" s="55"/>
      <c r="IS965" s="55"/>
      <c r="IT965" s="55"/>
      <c r="IU965" s="55"/>
      <c r="IV965" s="55"/>
      <c r="IW965" s="55"/>
    </row>
    <row r="966" spans="1:257" ht="13.5" customHeight="1">
      <c r="A966" s="54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D966" s="55"/>
      <c r="EE966" s="55"/>
      <c r="EF966" s="55"/>
      <c r="EG966" s="55"/>
      <c r="EH966" s="55"/>
      <c r="EI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55"/>
      <c r="FL966" s="55"/>
      <c r="FM966" s="55"/>
      <c r="FN966" s="55"/>
      <c r="FO966" s="55"/>
      <c r="FP966" s="55"/>
      <c r="FQ966" s="55"/>
      <c r="FR966" s="55"/>
      <c r="FS966" s="55"/>
      <c r="FT966" s="55"/>
      <c r="FU966" s="55"/>
      <c r="FV966" s="55"/>
      <c r="FW966" s="55"/>
      <c r="FX966" s="55"/>
      <c r="FY966" s="55"/>
      <c r="FZ966" s="55"/>
      <c r="GA966" s="55"/>
      <c r="GB966" s="55"/>
      <c r="GC966" s="55"/>
      <c r="GD966" s="55"/>
      <c r="GE966" s="55"/>
      <c r="GF966" s="55"/>
      <c r="GG966" s="55"/>
      <c r="GH966" s="55"/>
      <c r="GI966" s="55"/>
      <c r="GJ966" s="55"/>
      <c r="GK966" s="55"/>
      <c r="GL966" s="55"/>
      <c r="GM966" s="55"/>
      <c r="GN966" s="55"/>
      <c r="GO966" s="55"/>
      <c r="GP966" s="55"/>
      <c r="GQ966" s="55"/>
      <c r="GR966" s="55"/>
      <c r="GS966" s="55"/>
      <c r="GT966" s="55"/>
      <c r="GU966" s="55"/>
      <c r="GV966" s="55"/>
      <c r="GW966" s="55"/>
      <c r="GX966" s="55"/>
      <c r="GY966" s="55"/>
      <c r="GZ966" s="55"/>
      <c r="HA966" s="55"/>
      <c r="HB966" s="55"/>
      <c r="HC966" s="55"/>
      <c r="HD966" s="55"/>
      <c r="HE966" s="55"/>
      <c r="HF966" s="55"/>
      <c r="HG966" s="55"/>
      <c r="HH966" s="55"/>
      <c r="HI966" s="55"/>
      <c r="HJ966" s="55"/>
      <c r="HK966" s="55"/>
      <c r="HL966" s="55"/>
      <c r="HM966" s="55"/>
      <c r="HN966" s="55"/>
      <c r="HO966" s="55"/>
      <c r="HP966" s="55"/>
      <c r="HQ966" s="55"/>
      <c r="HR966" s="55"/>
      <c r="HS966" s="55"/>
      <c r="HT966" s="55"/>
      <c r="HU966" s="55"/>
      <c r="HV966" s="55"/>
      <c r="HW966" s="55"/>
      <c r="HX966" s="55"/>
      <c r="HY966" s="55"/>
      <c r="HZ966" s="55"/>
      <c r="IA966" s="55"/>
      <c r="IB966" s="55"/>
      <c r="IC966" s="55"/>
      <c r="ID966" s="55"/>
      <c r="IE966" s="55"/>
      <c r="IF966" s="55"/>
      <c r="IG966" s="55"/>
      <c r="IH966" s="55"/>
      <c r="II966" s="55"/>
      <c r="IJ966" s="55"/>
      <c r="IK966" s="55"/>
      <c r="IL966" s="55"/>
      <c r="IM966" s="55"/>
      <c r="IN966" s="55"/>
      <c r="IO966" s="55"/>
      <c r="IP966" s="55"/>
      <c r="IQ966" s="55"/>
      <c r="IR966" s="55"/>
      <c r="IS966" s="55"/>
      <c r="IT966" s="55"/>
      <c r="IU966" s="55"/>
      <c r="IV966" s="55"/>
      <c r="IW966" s="55"/>
    </row>
    <row r="967" spans="1:257" ht="13.5" customHeight="1">
      <c r="A967" s="54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D967" s="55"/>
      <c r="EE967" s="55"/>
      <c r="EF967" s="55"/>
      <c r="EG967" s="55"/>
      <c r="EH967" s="55"/>
      <c r="EI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55"/>
      <c r="FL967" s="55"/>
      <c r="FM967" s="55"/>
      <c r="FN967" s="55"/>
      <c r="FO967" s="55"/>
      <c r="FP967" s="55"/>
      <c r="FQ967" s="55"/>
      <c r="FR967" s="55"/>
      <c r="FS967" s="55"/>
      <c r="FT967" s="55"/>
      <c r="FU967" s="55"/>
      <c r="FV967" s="55"/>
      <c r="FW967" s="55"/>
      <c r="FX967" s="55"/>
      <c r="FY967" s="55"/>
      <c r="FZ967" s="55"/>
      <c r="GA967" s="55"/>
      <c r="GB967" s="55"/>
      <c r="GC967" s="55"/>
      <c r="GD967" s="55"/>
      <c r="GE967" s="55"/>
      <c r="GF967" s="55"/>
      <c r="GG967" s="55"/>
      <c r="GH967" s="55"/>
      <c r="GI967" s="55"/>
      <c r="GJ967" s="55"/>
      <c r="GK967" s="55"/>
      <c r="GL967" s="55"/>
      <c r="GM967" s="55"/>
      <c r="GN967" s="55"/>
      <c r="GO967" s="55"/>
      <c r="GP967" s="55"/>
      <c r="GQ967" s="55"/>
      <c r="GR967" s="55"/>
      <c r="GS967" s="55"/>
      <c r="GT967" s="55"/>
      <c r="GU967" s="55"/>
      <c r="GV967" s="55"/>
      <c r="GW967" s="55"/>
      <c r="GX967" s="55"/>
      <c r="GY967" s="55"/>
      <c r="GZ967" s="55"/>
      <c r="HA967" s="55"/>
      <c r="HB967" s="55"/>
      <c r="HC967" s="55"/>
      <c r="HD967" s="55"/>
      <c r="HE967" s="55"/>
      <c r="HF967" s="55"/>
      <c r="HG967" s="55"/>
      <c r="HH967" s="55"/>
      <c r="HI967" s="55"/>
      <c r="HJ967" s="55"/>
      <c r="HK967" s="55"/>
      <c r="HL967" s="55"/>
      <c r="HM967" s="55"/>
      <c r="HN967" s="55"/>
      <c r="HO967" s="55"/>
      <c r="HP967" s="55"/>
      <c r="HQ967" s="55"/>
      <c r="HR967" s="55"/>
      <c r="HS967" s="55"/>
      <c r="HT967" s="55"/>
      <c r="HU967" s="55"/>
      <c r="HV967" s="55"/>
      <c r="HW967" s="55"/>
      <c r="HX967" s="55"/>
      <c r="HY967" s="55"/>
      <c r="HZ967" s="55"/>
      <c r="IA967" s="55"/>
      <c r="IB967" s="55"/>
      <c r="IC967" s="55"/>
      <c r="ID967" s="55"/>
      <c r="IE967" s="55"/>
      <c r="IF967" s="55"/>
      <c r="IG967" s="55"/>
      <c r="IH967" s="55"/>
      <c r="II967" s="55"/>
      <c r="IJ967" s="55"/>
      <c r="IK967" s="55"/>
      <c r="IL967" s="55"/>
      <c r="IM967" s="55"/>
      <c r="IN967" s="55"/>
      <c r="IO967" s="55"/>
      <c r="IP967" s="55"/>
      <c r="IQ967" s="55"/>
      <c r="IR967" s="55"/>
      <c r="IS967" s="55"/>
      <c r="IT967" s="55"/>
      <c r="IU967" s="55"/>
      <c r="IV967" s="55"/>
      <c r="IW967" s="55"/>
    </row>
    <row r="968" spans="1:257" ht="13.5" customHeight="1">
      <c r="A968" s="54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D968" s="55"/>
      <c r="EE968" s="55"/>
      <c r="EF968" s="55"/>
      <c r="EG968" s="55"/>
      <c r="EH968" s="55"/>
      <c r="EI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55"/>
      <c r="FL968" s="55"/>
      <c r="FM968" s="55"/>
      <c r="FN968" s="55"/>
      <c r="FO968" s="55"/>
      <c r="FP968" s="55"/>
      <c r="FQ968" s="55"/>
      <c r="FR968" s="55"/>
      <c r="FS968" s="55"/>
      <c r="FT968" s="55"/>
      <c r="FU968" s="55"/>
      <c r="FV968" s="55"/>
      <c r="FW968" s="55"/>
      <c r="FX968" s="55"/>
      <c r="FY968" s="55"/>
      <c r="FZ968" s="55"/>
      <c r="GA968" s="55"/>
      <c r="GB968" s="55"/>
      <c r="GC968" s="55"/>
      <c r="GD968" s="55"/>
      <c r="GE968" s="55"/>
      <c r="GF968" s="55"/>
      <c r="GG968" s="55"/>
      <c r="GH968" s="55"/>
      <c r="GI968" s="55"/>
      <c r="GJ968" s="55"/>
      <c r="GK968" s="55"/>
      <c r="GL968" s="55"/>
      <c r="GM968" s="55"/>
      <c r="GN968" s="55"/>
      <c r="GO968" s="55"/>
      <c r="GP968" s="55"/>
      <c r="GQ968" s="55"/>
      <c r="GR968" s="55"/>
      <c r="GS968" s="55"/>
      <c r="GT968" s="55"/>
      <c r="GU968" s="55"/>
      <c r="GV968" s="55"/>
      <c r="GW968" s="55"/>
      <c r="GX968" s="55"/>
      <c r="GY968" s="55"/>
      <c r="GZ968" s="55"/>
      <c r="HA968" s="55"/>
      <c r="HB968" s="55"/>
      <c r="HC968" s="55"/>
      <c r="HD968" s="55"/>
      <c r="HE968" s="55"/>
      <c r="HF968" s="55"/>
      <c r="HG968" s="55"/>
      <c r="HH968" s="55"/>
      <c r="HI968" s="55"/>
      <c r="HJ968" s="55"/>
      <c r="HK968" s="55"/>
      <c r="HL968" s="55"/>
      <c r="HM968" s="55"/>
      <c r="HN968" s="55"/>
      <c r="HO968" s="55"/>
      <c r="HP968" s="55"/>
      <c r="HQ968" s="55"/>
      <c r="HR968" s="55"/>
      <c r="HS968" s="55"/>
      <c r="HT968" s="55"/>
      <c r="HU968" s="55"/>
      <c r="HV968" s="55"/>
      <c r="HW968" s="55"/>
      <c r="HX968" s="55"/>
      <c r="HY968" s="55"/>
      <c r="HZ968" s="55"/>
      <c r="IA968" s="55"/>
      <c r="IB968" s="55"/>
      <c r="IC968" s="55"/>
      <c r="ID968" s="55"/>
      <c r="IE968" s="55"/>
      <c r="IF968" s="55"/>
      <c r="IG968" s="55"/>
      <c r="IH968" s="55"/>
      <c r="II968" s="55"/>
      <c r="IJ968" s="55"/>
      <c r="IK968" s="55"/>
      <c r="IL968" s="55"/>
      <c r="IM968" s="55"/>
      <c r="IN968" s="55"/>
      <c r="IO968" s="55"/>
      <c r="IP968" s="55"/>
      <c r="IQ968" s="55"/>
      <c r="IR968" s="55"/>
      <c r="IS968" s="55"/>
      <c r="IT968" s="55"/>
      <c r="IU968" s="55"/>
      <c r="IV968" s="55"/>
      <c r="IW968" s="55"/>
    </row>
    <row r="969" spans="1:257" ht="13.5" customHeight="1">
      <c r="A969" s="54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D969" s="55"/>
      <c r="EE969" s="55"/>
      <c r="EF969" s="55"/>
      <c r="EG969" s="55"/>
      <c r="EH969" s="55"/>
      <c r="EI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55"/>
      <c r="FL969" s="55"/>
      <c r="FM969" s="55"/>
      <c r="FN969" s="55"/>
      <c r="FO969" s="55"/>
      <c r="FP969" s="55"/>
      <c r="FQ969" s="55"/>
      <c r="FR969" s="55"/>
      <c r="FS969" s="55"/>
      <c r="FT969" s="55"/>
      <c r="FU969" s="55"/>
      <c r="FV969" s="55"/>
      <c r="FW969" s="55"/>
      <c r="FX969" s="55"/>
      <c r="FY969" s="55"/>
      <c r="FZ969" s="55"/>
      <c r="GA969" s="55"/>
      <c r="GB969" s="55"/>
      <c r="GC969" s="55"/>
      <c r="GD969" s="55"/>
      <c r="GE969" s="55"/>
      <c r="GF969" s="55"/>
      <c r="GG969" s="55"/>
      <c r="GH969" s="55"/>
      <c r="GI969" s="55"/>
      <c r="GJ969" s="55"/>
      <c r="GK969" s="55"/>
      <c r="GL969" s="55"/>
      <c r="GM969" s="55"/>
      <c r="GN969" s="55"/>
      <c r="GO969" s="55"/>
      <c r="GP969" s="55"/>
      <c r="GQ969" s="55"/>
      <c r="GR969" s="55"/>
      <c r="GS969" s="55"/>
      <c r="GT969" s="55"/>
      <c r="GU969" s="55"/>
      <c r="GV969" s="55"/>
      <c r="GW969" s="55"/>
      <c r="GX969" s="55"/>
      <c r="GY969" s="55"/>
      <c r="GZ969" s="55"/>
      <c r="HA969" s="55"/>
      <c r="HB969" s="55"/>
      <c r="HC969" s="55"/>
      <c r="HD969" s="55"/>
      <c r="HE969" s="55"/>
      <c r="HF969" s="55"/>
      <c r="HG969" s="55"/>
      <c r="HH969" s="55"/>
      <c r="HI969" s="55"/>
      <c r="HJ969" s="55"/>
      <c r="HK969" s="55"/>
      <c r="HL969" s="55"/>
      <c r="HM969" s="55"/>
      <c r="HN969" s="55"/>
      <c r="HO969" s="55"/>
      <c r="HP969" s="55"/>
      <c r="HQ969" s="55"/>
      <c r="HR969" s="55"/>
      <c r="HS969" s="55"/>
      <c r="HT969" s="55"/>
      <c r="HU969" s="55"/>
      <c r="HV969" s="55"/>
      <c r="HW969" s="55"/>
      <c r="HX969" s="55"/>
      <c r="HY969" s="55"/>
      <c r="HZ969" s="55"/>
      <c r="IA969" s="55"/>
      <c r="IB969" s="55"/>
      <c r="IC969" s="55"/>
      <c r="ID969" s="55"/>
      <c r="IE969" s="55"/>
      <c r="IF969" s="55"/>
      <c r="IG969" s="55"/>
      <c r="IH969" s="55"/>
      <c r="II969" s="55"/>
      <c r="IJ969" s="55"/>
      <c r="IK969" s="55"/>
      <c r="IL969" s="55"/>
      <c r="IM969" s="55"/>
      <c r="IN969" s="55"/>
      <c r="IO969" s="55"/>
      <c r="IP969" s="55"/>
      <c r="IQ969" s="55"/>
      <c r="IR969" s="55"/>
      <c r="IS969" s="55"/>
      <c r="IT969" s="55"/>
      <c r="IU969" s="55"/>
      <c r="IV969" s="55"/>
      <c r="IW969" s="55"/>
    </row>
    <row r="970" spans="1:257" ht="13.5" customHeight="1">
      <c r="A970" s="54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D970" s="55"/>
      <c r="EE970" s="55"/>
      <c r="EF970" s="55"/>
      <c r="EG970" s="55"/>
      <c r="EH970" s="55"/>
      <c r="EI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55"/>
      <c r="FL970" s="55"/>
      <c r="FM970" s="55"/>
      <c r="FN970" s="55"/>
      <c r="FO970" s="55"/>
      <c r="FP970" s="55"/>
      <c r="FQ970" s="55"/>
      <c r="FR970" s="55"/>
      <c r="FS970" s="55"/>
      <c r="FT970" s="55"/>
      <c r="FU970" s="55"/>
      <c r="FV970" s="55"/>
      <c r="FW970" s="55"/>
      <c r="FX970" s="55"/>
      <c r="FY970" s="55"/>
      <c r="FZ970" s="55"/>
      <c r="GA970" s="55"/>
      <c r="GB970" s="55"/>
      <c r="GC970" s="55"/>
      <c r="GD970" s="55"/>
      <c r="GE970" s="55"/>
      <c r="GF970" s="55"/>
      <c r="GG970" s="55"/>
      <c r="GH970" s="55"/>
      <c r="GI970" s="55"/>
      <c r="GJ970" s="55"/>
      <c r="GK970" s="55"/>
      <c r="GL970" s="55"/>
      <c r="GM970" s="55"/>
      <c r="GN970" s="55"/>
      <c r="GO970" s="55"/>
      <c r="GP970" s="55"/>
      <c r="GQ970" s="55"/>
      <c r="GR970" s="55"/>
      <c r="GS970" s="55"/>
      <c r="GT970" s="55"/>
      <c r="GU970" s="55"/>
      <c r="GV970" s="55"/>
      <c r="GW970" s="55"/>
      <c r="GX970" s="55"/>
      <c r="GY970" s="55"/>
      <c r="GZ970" s="55"/>
      <c r="HA970" s="55"/>
      <c r="HB970" s="55"/>
      <c r="HC970" s="55"/>
      <c r="HD970" s="55"/>
      <c r="HE970" s="55"/>
      <c r="HF970" s="55"/>
      <c r="HG970" s="55"/>
      <c r="HH970" s="55"/>
      <c r="HI970" s="55"/>
      <c r="HJ970" s="55"/>
      <c r="HK970" s="55"/>
      <c r="HL970" s="55"/>
      <c r="HM970" s="55"/>
      <c r="HN970" s="55"/>
      <c r="HO970" s="55"/>
      <c r="HP970" s="55"/>
      <c r="HQ970" s="55"/>
      <c r="HR970" s="55"/>
      <c r="HS970" s="55"/>
      <c r="HT970" s="55"/>
      <c r="HU970" s="55"/>
      <c r="HV970" s="55"/>
      <c r="HW970" s="55"/>
      <c r="HX970" s="55"/>
      <c r="HY970" s="55"/>
      <c r="HZ970" s="55"/>
      <c r="IA970" s="55"/>
      <c r="IB970" s="55"/>
      <c r="IC970" s="55"/>
      <c r="ID970" s="55"/>
      <c r="IE970" s="55"/>
      <c r="IF970" s="55"/>
      <c r="IG970" s="55"/>
      <c r="IH970" s="55"/>
      <c r="II970" s="55"/>
      <c r="IJ970" s="55"/>
      <c r="IK970" s="55"/>
      <c r="IL970" s="55"/>
      <c r="IM970" s="55"/>
      <c r="IN970" s="55"/>
      <c r="IO970" s="55"/>
      <c r="IP970" s="55"/>
      <c r="IQ970" s="55"/>
      <c r="IR970" s="55"/>
      <c r="IS970" s="55"/>
      <c r="IT970" s="55"/>
      <c r="IU970" s="55"/>
      <c r="IV970" s="55"/>
      <c r="IW970" s="55"/>
    </row>
    <row r="971" spans="1:257" ht="13.5" customHeight="1">
      <c r="A971" s="54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D971" s="55"/>
      <c r="EE971" s="55"/>
      <c r="EF971" s="55"/>
      <c r="EG971" s="55"/>
      <c r="EH971" s="55"/>
      <c r="EI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55"/>
      <c r="FL971" s="55"/>
      <c r="FM971" s="55"/>
      <c r="FN971" s="55"/>
      <c r="FO971" s="55"/>
      <c r="FP971" s="55"/>
      <c r="FQ971" s="55"/>
      <c r="FR971" s="55"/>
      <c r="FS971" s="55"/>
      <c r="FT971" s="55"/>
      <c r="FU971" s="55"/>
      <c r="FV971" s="55"/>
      <c r="FW971" s="55"/>
      <c r="FX971" s="55"/>
      <c r="FY971" s="55"/>
      <c r="FZ971" s="55"/>
      <c r="GA971" s="55"/>
      <c r="GB971" s="55"/>
      <c r="GC971" s="55"/>
      <c r="GD971" s="55"/>
      <c r="GE971" s="55"/>
      <c r="GF971" s="55"/>
      <c r="GG971" s="55"/>
      <c r="GH971" s="55"/>
      <c r="GI971" s="55"/>
      <c r="GJ971" s="55"/>
      <c r="GK971" s="55"/>
      <c r="GL971" s="55"/>
      <c r="GM971" s="55"/>
      <c r="GN971" s="55"/>
      <c r="GO971" s="55"/>
      <c r="GP971" s="55"/>
      <c r="GQ971" s="55"/>
      <c r="GR971" s="55"/>
      <c r="GS971" s="55"/>
      <c r="GT971" s="55"/>
      <c r="GU971" s="55"/>
      <c r="GV971" s="55"/>
      <c r="GW971" s="55"/>
      <c r="GX971" s="55"/>
      <c r="GY971" s="55"/>
      <c r="GZ971" s="55"/>
      <c r="HA971" s="55"/>
      <c r="HB971" s="55"/>
      <c r="HC971" s="55"/>
      <c r="HD971" s="55"/>
      <c r="HE971" s="55"/>
      <c r="HF971" s="55"/>
      <c r="HG971" s="55"/>
      <c r="HH971" s="55"/>
      <c r="HI971" s="55"/>
      <c r="HJ971" s="55"/>
      <c r="HK971" s="55"/>
      <c r="HL971" s="55"/>
      <c r="HM971" s="55"/>
      <c r="HN971" s="55"/>
      <c r="HO971" s="55"/>
      <c r="HP971" s="55"/>
      <c r="HQ971" s="55"/>
      <c r="HR971" s="55"/>
      <c r="HS971" s="55"/>
      <c r="HT971" s="55"/>
      <c r="HU971" s="55"/>
      <c r="HV971" s="55"/>
      <c r="HW971" s="55"/>
      <c r="HX971" s="55"/>
      <c r="HY971" s="55"/>
      <c r="HZ971" s="55"/>
      <c r="IA971" s="55"/>
      <c r="IB971" s="55"/>
      <c r="IC971" s="55"/>
      <c r="ID971" s="55"/>
      <c r="IE971" s="55"/>
      <c r="IF971" s="55"/>
      <c r="IG971" s="55"/>
      <c r="IH971" s="55"/>
      <c r="II971" s="55"/>
      <c r="IJ971" s="55"/>
      <c r="IK971" s="55"/>
      <c r="IL971" s="55"/>
      <c r="IM971" s="55"/>
      <c r="IN971" s="55"/>
      <c r="IO971" s="55"/>
      <c r="IP971" s="55"/>
      <c r="IQ971" s="55"/>
      <c r="IR971" s="55"/>
      <c r="IS971" s="55"/>
      <c r="IT971" s="55"/>
      <c r="IU971" s="55"/>
      <c r="IV971" s="55"/>
      <c r="IW971" s="55"/>
    </row>
    <row r="972" spans="1:257" ht="13.5" customHeight="1">
      <c r="A972" s="54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D972" s="55"/>
      <c r="EE972" s="55"/>
      <c r="EF972" s="55"/>
      <c r="EG972" s="55"/>
      <c r="EH972" s="55"/>
      <c r="EI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55"/>
      <c r="FL972" s="55"/>
      <c r="FM972" s="55"/>
      <c r="FN972" s="55"/>
      <c r="FO972" s="55"/>
      <c r="FP972" s="55"/>
      <c r="FQ972" s="55"/>
      <c r="FR972" s="55"/>
      <c r="FS972" s="55"/>
      <c r="FT972" s="55"/>
      <c r="FU972" s="55"/>
      <c r="FV972" s="55"/>
      <c r="FW972" s="55"/>
      <c r="FX972" s="55"/>
      <c r="FY972" s="55"/>
      <c r="FZ972" s="55"/>
      <c r="GA972" s="55"/>
      <c r="GB972" s="55"/>
      <c r="GC972" s="55"/>
      <c r="GD972" s="55"/>
      <c r="GE972" s="55"/>
      <c r="GF972" s="55"/>
      <c r="GG972" s="55"/>
      <c r="GH972" s="55"/>
      <c r="GI972" s="55"/>
      <c r="GJ972" s="55"/>
      <c r="GK972" s="55"/>
      <c r="GL972" s="55"/>
      <c r="GM972" s="55"/>
      <c r="GN972" s="55"/>
      <c r="GO972" s="55"/>
      <c r="GP972" s="55"/>
      <c r="GQ972" s="55"/>
      <c r="GR972" s="55"/>
      <c r="GS972" s="55"/>
      <c r="GT972" s="55"/>
      <c r="GU972" s="55"/>
      <c r="GV972" s="55"/>
      <c r="GW972" s="55"/>
      <c r="GX972" s="55"/>
      <c r="GY972" s="55"/>
      <c r="GZ972" s="55"/>
      <c r="HA972" s="55"/>
      <c r="HB972" s="55"/>
      <c r="HC972" s="55"/>
      <c r="HD972" s="55"/>
      <c r="HE972" s="55"/>
      <c r="HF972" s="55"/>
      <c r="HG972" s="55"/>
      <c r="HH972" s="55"/>
      <c r="HI972" s="55"/>
      <c r="HJ972" s="55"/>
      <c r="HK972" s="55"/>
      <c r="HL972" s="55"/>
      <c r="HM972" s="55"/>
      <c r="HN972" s="55"/>
      <c r="HO972" s="55"/>
      <c r="HP972" s="55"/>
      <c r="HQ972" s="55"/>
      <c r="HR972" s="55"/>
      <c r="HS972" s="55"/>
      <c r="HT972" s="55"/>
      <c r="HU972" s="55"/>
      <c r="HV972" s="55"/>
      <c r="HW972" s="55"/>
      <c r="HX972" s="55"/>
      <c r="HY972" s="55"/>
      <c r="HZ972" s="55"/>
      <c r="IA972" s="55"/>
      <c r="IB972" s="55"/>
      <c r="IC972" s="55"/>
      <c r="ID972" s="55"/>
      <c r="IE972" s="55"/>
      <c r="IF972" s="55"/>
      <c r="IG972" s="55"/>
      <c r="IH972" s="55"/>
      <c r="II972" s="55"/>
      <c r="IJ972" s="55"/>
      <c r="IK972" s="55"/>
      <c r="IL972" s="55"/>
      <c r="IM972" s="55"/>
      <c r="IN972" s="55"/>
      <c r="IO972" s="55"/>
      <c r="IP972" s="55"/>
      <c r="IQ972" s="55"/>
      <c r="IR972" s="55"/>
      <c r="IS972" s="55"/>
      <c r="IT972" s="55"/>
      <c r="IU972" s="55"/>
      <c r="IV972" s="55"/>
      <c r="IW972" s="55"/>
    </row>
    <row r="973" spans="1:257" ht="13.5" customHeight="1">
      <c r="A973" s="54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D973" s="55"/>
      <c r="EE973" s="55"/>
      <c r="EF973" s="55"/>
      <c r="EG973" s="55"/>
      <c r="EH973" s="55"/>
      <c r="EI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55"/>
      <c r="FL973" s="55"/>
      <c r="FM973" s="55"/>
      <c r="FN973" s="55"/>
      <c r="FO973" s="55"/>
      <c r="FP973" s="55"/>
      <c r="FQ973" s="55"/>
      <c r="FR973" s="55"/>
      <c r="FS973" s="55"/>
      <c r="FT973" s="55"/>
      <c r="FU973" s="55"/>
      <c r="FV973" s="55"/>
      <c r="FW973" s="55"/>
      <c r="FX973" s="55"/>
      <c r="FY973" s="55"/>
      <c r="FZ973" s="55"/>
      <c r="GA973" s="55"/>
      <c r="GB973" s="55"/>
      <c r="GC973" s="55"/>
      <c r="GD973" s="55"/>
      <c r="GE973" s="55"/>
      <c r="GF973" s="55"/>
      <c r="GG973" s="55"/>
      <c r="GH973" s="55"/>
      <c r="GI973" s="55"/>
      <c r="GJ973" s="55"/>
      <c r="GK973" s="55"/>
      <c r="GL973" s="55"/>
      <c r="GM973" s="55"/>
      <c r="GN973" s="55"/>
      <c r="GO973" s="55"/>
      <c r="GP973" s="55"/>
      <c r="GQ973" s="55"/>
      <c r="GR973" s="55"/>
      <c r="GS973" s="55"/>
      <c r="GT973" s="55"/>
      <c r="GU973" s="55"/>
      <c r="GV973" s="55"/>
      <c r="GW973" s="55"/>
      <c r="GX973" s="55"/>
      <c r="GY973" s="55"/>
      <c r="GZ973" s="55"/>
      <c r="HA973" s="55"/>
      <c r="HB973" s="55"/>
      <c r="HC973" s="55"/>
      <c r="HD973" s="55"/>
      <c r="HE973" s="55"/>
      <c r="HF973" s="55"/>
      <c r="HG973" s="55"/>
      <c r="HH973" s="55"/>
      <c r="HI973" s="55"/>
      <c r="HJ973" s="55"/>
      <c r="HK973" s="55"/>
      <c r="HL973" s="55"/>
      <c r="HM973" s="55"/>
      <c r="HN973" s="55"/>
      <c r="HO973" s="55"/>
      <c r="HP973" s="55"/>
      <c r="HQ973" s="55"/>
      <c r="HR973" s="55"/>
      <c r="HS973" s="55"/>
      <c r="HT973" s="55"/>
      <c r="HU973" s="55"/>
      <c r="HV973" s="55"/>
      <c r="HW973" s="55"/>
      <c r="HX973" s="55"/>
      <c r="HY973" s="55"/>
      <c r="HZ973" s="55"/>
      <c r="IA973" s="55"/>
      <c r="IB973" s="55"/>
      <c r="IC973" s="55"/>
      <c r="ID973" s="55"/>
      <c r="IE973" s="55"/>
      <c r="IF973" s="55"/>
      <c r="IG973" s="55"/>
      <c r="IH973" s="55"/>
      <c r="II973" s="55"/>
      <c r="IJ973" s="55"/>
      <c r="IK973" s="55"/>
      <c r="IL973" s="55"/>
      <c r="IM973" s="55"/>
      <c r="IN973" s="55"/>
      <c r="IO973" s="55"/>
      <c r="IP973" s="55"/>
      <c r="IQ973" s="55"/>
      <c r="IR973" s="55"/>
      <c r="IS973" s="55"/>
      <c r="IT973" s="55"/>
      <c r="IU973" s="55"/>
      <c r="IV973" s="55"/>
      <c r="IW973" s="55"/>
    </row>
    <row r="974" spans="1:257" ht="13.5" customHeight="1">
      <c r="A974" s="54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D974" s="55"/>
      <c r="EE974" s="55"/>
      <c r="EF974" s="55"/>
      <c r="EG974" s="55"/>
      <c r="EH974" s="55"/>
      <c r="EI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55"/>
      <c r="FL974" s="55"/>
      <c r="FM974" s="55"/>
      <c r="FN974" s="55"/>
      <c r="FO974" s="55"/>
      <c r="FP974" s="55"/>
      <c r="FQ974" s="55"/>
      <c r="FR974" s="55"/>
      <c r="FS974" s="55"/>
      <c r="FT974" s="55"/>
      <c r="FU974" s="55"/>
      <c r="FV974" s="55"/>
      <c r="FW974" s="55"/>
      <c r="FX974" s="55"/>
      <c r="FY974" s="55"/>
      <c r="FZ974" s="55"/>
      <c r="GA974" s="55"/>
      <c r="GB974" s="55"/>
      <c r="GC974" s="55"/>
      <c r="GD974" s="55"/>
      <c r="GE974" s="55"/>
      <c r="GF974" s="55"/>
      <c r="GG974" s="55"/>
      <c r="GH974" s="55"/>
      <c r="GI974" s="55"/>
      <c r="GJ974" s="55"/>
      <c r="GK974" s="55"/>
      <c r="GL974" s="55"/>
      <c r="GM974" s="55"/>
      <c r="GN974" s="55"/>
      <c r="GO974" s="55"/>
      <c r="GP974" s="55"/>
      <c r="GQ974" s="55"/>
      <c r="GR974" s="55"/>
      <c r="GS974" s="55"/>
      <c r="GT974" s="55"/>
      <c r="GU974" s="55"/>
      <c r="GV974" s="55"/>
      <c r="GW974" s="55"/>
      <c r="GX974" s="55"/>
      <c r="GY974" s="55"/>
      <c r="GZ974" s="55"/>
      <c r="HA974" s="55"/>
      <c r="HB974" s="55"/>
      <c r="HC974" s="55"/>
      <c r="HD974" s="55"/>
      <c r="HE974" s="55"/>
      <c r="HF974" s="55"/>
      <c r="HG974" s="55"/>
      <c r="HH974" s="55"/>
      <c r="HI974" s="55"/>
      <c r="HJ974" s="55"/>
      <c r="HK974" s="55"/>
      <c r="HL974" s="55"/>
      <c r="HM974" s="55"/>
      <c r="HN974" s="55"/>
      <c r="HO974" s="55"/>
      <c r="HP974" s="55"/>
      <c r="HQ974" s="55"/>
      <c r="HR974" s="55"/>
      <c r="HS974" s="55"/>
      <c r="HT974" s="55"/>
      <c r="HU974" s="55"/>
      <c r="HV974" s="55"/>
      <c r="HW974" s="55"/>
      <c r="HX974" s="55"/>
      <c r="HY974" s="55"/>
      <c r="HZ974" s="55"/>
      <c r="IA974" s="55"/>
      <c r="IB974" s="55"/>
      <c r="IC974" s="55"/>
      <c r="ID974" s="55"/>
      <c r="IE974" s="55"/>
      <c r="IF974" s="55"/>
      <c r="IG974" s="55"/>
      <c r="IH974" s="55"/>
      <c r="II974" s="55"/>
      <c r="IJ974" s="55"/>
      <c r="IK974" s="55"/>
      <c r="IL974" s="55"/>
      <c r="IM974" s="55"/>
      <c r="IN974" s="55"/>
      <c r="IO974" s="55"/>
      <c r="IP974" s="55"/>
      <c r="IQ974" s="55"/>
      <c r="IR974" s="55"/>
      <c r="IS974" s="55"/>
      <c r="IT974" s="55"/>
      <c r="IU974" s="55"/>
      <c r="IV974" s="55"/>
      <c r="IW974" s="55"/>
    </row>
    <row r="975" spans="1:257" ht="13.5" customHeight="1">
      <c r="A975" s="54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D975" s="55"/>
      <c r="EE975" s="55"/>
      <c r="EF975" s="55"/>
      <c r="EG975" s="55"/>
      <c r="EH975" s="55"/>
      <c r="EI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55"/>
      <c r="FL975" s="55"/>
      <c r="FM975" s="55"/>
      <c r="FN975" s="55"/>
      <c r="FO975" s="55"/>
      <c r="FP975" s="55"/>
      <c r="FQ975" s="55"/>
      <c r="FR975" s="55"/>
      <c r="FS975" s="55"/>
      <c r="FT975" s="55"/>
      <c r="FU975" s="55"/>
      <c r="FV975" s="55"/>
      <c r="FW975" s="55"/>
      <c r="FX975" s="55"/>
      <c r="FY975" s="55"/>
      <c r="FZ975" s="55"/>
      <c r="GA975" s="55"/>
      <c r="GB975" s="55"/>
      <c r="GC975" s="55"/>
      <c r="GD975" s="55"/>
      <c r="GE975" s="55"/>
      <c r="GF975" s="55"/>
      <c r="GG975" s="55"/>
      <c r="GH975" s="55"/>
      <c r="GI975" s="55"/>
      <c r="GJ975" s="55"/>
      <c r="GK975" s="55"/>
      <c r="GL975" s="55"/>
      <c r="GM975" s="55"/>
      <c r="GN975" s="55"/>
      <c r="GO975" s="55"/>
      <c r="GP975" s="55"/>
      <c r="GQ975" s="55"/>
      <c r="GR975" s="55"/>
      <c r="GS975" s="55"/>
      <c r="GT975" s="55"/>
      <c r="GU975" s="55"/>
      <c r="GV975" s="55"/>
      <c r="GW975" s="55"/>
      <c r="GX975" s="55"/>
      <c r="GY975" s="55"/>
      <c r="GZ975" s="55"/>
      <c r="HA975" s="55"/>
      <c r="HB975" s="55"/>
      <c r="HC975" s="55"/>
      <c r="HD975" s="55"/>
      <c r="HE975" s="55"/>
      <c r="HF975" s="55"/>
      <c r="HG975" s="55"/>
      <c r="HH975" s="55"/>
      <c r="HI975" s="55"/>
      <c r="HJ975" s="55"/>
      <c r="HK975" s="55"/>
      <c r="HL975" s="55"/>
      <c r="HM975" s="55"/>
      <c r="HN975" s="55"/>
      <c r="HO975" s="55"/>
      <c r="HP975" s="55"/>
      <c r="HQ975" s="55"/>
      <c r="HR975" s="55"/>
      <c r="HS975" s="55"/>
      <c r="HT975" s="55"/>
      <c r="HU975" s="55"/>
      <c r="HV975" s="55"/>
      <c r="HW975" s="55"/>
      <c r="HX975" s="55"/>
      <c r="HY975" s="55"/>
      <c r="HZ975" s="55"/>
      <c r="IA975" s="55"/>
      <c r="IB975" s="55"/>
      <c r="IC975" s="55"/>
      <c r="ID975" s="55"/>
      <c r="IE975" s="55"/>
      <c r="IF975" s="55"/>
      <c r="IG975" s="55"/>
      <c r="IH975" s="55"/>
      <c r="II975" s="55"/>
      <c r="IJ975" s="55"/>
      <c r="IK975" s="55"/>
      <c r="IL975" s="55"/>
      <c r="IM975" s="55"/>
      <c r="IN975" s="55"/>
      <c r="IO975" s="55"/>
      <c r="IP975" s="55"/>
      <c r="IQ975" s="55"/>
      <c r="IR975" s="55"/>
      <c r="IS975" s="55"/>
      <c r="IT975" s="55"/>
      <c r="IU975" s="55"/>
      <c r="IV975" s="55"/>
      <c r="IW975" s="55"/>
    </row>
    <row r="976" spans="1:257" ht="13.5" customHeight="1">
      <c r="A976" s="54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D976" s="55"/>
      <c r="EE976" s="55"/>
      <c r="EF976" s="55"/>
      <c r="EG976" s="55"/>
      <c r="EH976" s="55"/>
      <c r="EI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55"/>
      <c r="FL976" s="55"/>
      <c r="FM976" s="55"/>
      <c r="FN976" s="55"/>
      <c r="FO976" s="55"/>
      <c r="FP976" s="55"/>
      <c r="FQ976" s="55"/>
      <c r="FR976" s="55"/>
      <c r="FS976" s="55"/>
      <c r="FT976" s="55"/>
      <c r="FU976" s="55"/>
      <c r="FV976" s="55"/>
      <c r="FW976" s="55"/>
      <c r="FX976" s="55"/>
      <c r="FY976" s="55"/>
      <c r="FZ976" s="55"/>
      <c r="GA976" s="55"/>
      <c r="GB976" s="55"/>
      <c r="GC976" s="55"/>
      <c r="GD976" s="55"/>
      <c r="GE976" s="55"/>
      <c r="GF976" s="55"/>
      <c r="GG976" s="55"/>
      <c r="GH976" s="55"/>
      <c r="GI976" s="55"/>
      <c r="GJ976" s="55"/>
      <c r="GK976" s="55"/>
      <c r="GL976" s="55"/>
      <c r="GM976" s="55"/>
      <c r="GN976" s="55"/>
      <c r="GO976" s="55"/>
      <c r="GP976" s="55"/>
      <c r="GQ976" s="55"/>
      <c r="GR976" s="55"/>
      <c r="GS976" s="55"/>
      <c r="GT976" s="55"/>
      <c r="GU976" s="55"/>
      <c r="GV976" s="55"/>
      <c r="GW976" s="55"/>
      <c r="GX976" s="55"/>
      <c r="GY976" s="55"/>
      <c r="GZ976" s="55"/>
      <c r="HA976" s="55"/>
      <c r="HB976" s="55"/>
      <c r="HC976" s="55"/>
      <c r="HD976" s="55"/>
      <c r="HE976" s="55"/>
      <c r="HF976" s="55"/>
      <c r="HG976" s="55"/>
      <c r="HH976" s="55"/>
      <c r="HI976" s="55"/>
      <c r="HJ976" s="55"/>
      <c r="HK976" s="55"/>
      <c r="HL976" s="55"/>
      <c r="HM976" s="55"/>
      <c r="HN976" s="55"/>
      <c r="HO976" s="55"/>
      <c r="HP976" s="55"/>
      <c r="HQ976" s="55"/>
      <c r="HR976" s="55"/>
      <c r="HS976" s="55"/>
      <c r="HT976" s="55"/>
      <c r="HU976" s="55"/>
      <c r="HV976" s="55"/>
      <c r="HW976" s="55"/>
      <c r="HX976" s="55"/>
      <c r="HY976" s="55"/>
      <c r="HZ976" s="55"/>
      <c r="IA976" s="55"/>
      <c r="IB976" s="55"/>
      <c r="IC976" s="55"/>
      <c r="ID976" s="55"/>
      <c r="IE976" s="55"/>
      <c r="IF976" s="55"/>
      <c r="IG976" s="55"/>
      <c r="IH976" s="55"/>
      <c r="II976" s="55"/>
      <c r="IJ976" s="55"/>
      <c r="IK976" s="55"/>
      <c r="IL976" s="55"/>
      <c r="IM976" s="55"/>
      <c r="IN976" s="55"/>
      <c r="IO976" s="55"/>
      <c r="IP976" s="55"/>
      <c r="IQ976" s="55"/>
      <c r="IR976" s="55"/>
      <c r="IS976" s="55"/>
      <c r="IT976" s="55"/>
      <c r="IU976" s="55"/>
      <c r="IV976" s="55"/>
      <c r="IW976" s="55"/>
    </row>
    <row r="977" spans="1:257" ht="13.5" customHeight="1">
      <c r="A977" s="54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D977" s="55"/>
      <c r="EE977" s="55"/>
      <c r="EF977" s="55"/>
      <c r="EG977" s="55"/>
      <c r="EH977" s="55"/>
      <c r="EI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55"/>
      <c r="FL977" s="55"/>
      <c r="FM977" s="55"/>
      <c r="FN977" s="55"/>
      <c r="FO977" s="55"/>
      <c r="FP977" s="55"/>
      <c r="FQ977" s="55"/>
      <c r="FR977" s="55"/>
      <c r="FS977" s="55"/>
      <c r="FT977" s="55"/>
      <c r="FU977" s="55"/>
      <c r="FV977" s="55"/>
      <c r="FW977" s="55"/>
      <c r="FX977" s="55"/>
      <c r="FY977" s="55"/>
      <c r="FZ977" s="55"/>
      <c r="GA977" s="55"/>
      <c r="GB977" s="55"/>
      <c r="GC977" s="55"/>
      <c r="GD977" s="55"/>
      <c r="GE977" s="55"/>
      <c r="GF977" s="55"/>
      <c r="GG977" s="55"/>
      <c r="GH977" s="55"/>
      <c r="GI977" s="55"/>
      <c r="GJ977" s="55"/>
      <c r="GK977" s="55"/>
      <c r="GL977" s="55"/>
      <c r="GM977" s="55"/>
      <c r="GN977" s="55"/>
      <c r="GO977" s="55"/>
      <c r="GP977" s="55"/>
      <c r="GQ977" s="55"/>
      <c r="GR977" s="55"/>
      <c r="GS977" s="55"/>
      <c r="GT977" s="55"/>
      <c r="GU977" s="55"/>
      <c r="GV977" s="55"/>
      <c r="GW977" s="55"/>
      <c r="GX977" s="55"/>
      <c r="GY977" s="55"/>
      <c r="GZ977" s="55"/>
      <c r="HA977" s="55"/>
      <c r="HB977" s="55"/>
      <c r="HC977" s="55"/>
      <c r="HD977" s="55"/>
      <c r="HE977" s="55"/>
      <c r="HF977" s="55"/>
      <c r="HG977" s="55"/>
      <c r="HH977" s="55"/>
      <c r="HI977" s="55"/>
      <c r="HJ977" s="55"/>
      <c r="HK977" s="55"/>
      <c r="HL977" s="55"/>
      <c r="HM977" s="55"/>
      <c r="HN977" s="55"/>
      <c r="HO977" s="55"/>
      <c r="HP977" s="55"/>
      <c r="HQ977" s="55"/>
      <c r="HR977" s="55"/>
      <c r="HS977" s="55"/>
      <c r="HT977" s="55"/>
      <c r="HU977" s="55"/>
      <c r="HV977" s="55"/>
      <c r="HW977" s="55"/>
      <c r="HX977" s="55"/>
      <c r="HY977" s="55"/>
      <c r="HZ977" s="55"/>
      <c r="IA977" s="55"/>
      <c r="IB977" s="55"/>
      <c r="IC977" s="55"/>
      <c r="ID977" s="55"/>
      <c r="IE977" s="55"/>
      <c r="IF977" s="55"/>
      <c r="IG977" s="55"/>
      <c r="IH977" s="55"/>
      <c r="II977" s="55"/>
      <c r="IJ977" s="55"/>
      <c r="IK977" s="55"/>
      <c r="IL977" s="55"/>
      <c r="IM977" s="55"/>
      <c r="IN977" s="55"/>
      <c r="IO977" s="55"/>
      <c r="IP977" s="55"/>
      <c r="IQ977" s="55"/>
      <c r="IR977" s="55"/>
      <c r="IS977" s="55"/>
      <c r="IT977" s="55"/>
      <c r="IU977" s="55"/>
      <c r="IV977" s="55"/>
      <c r="IW977" s="55"/>
    </row>
    <row r="978" spans="1:257" ht="13.5" customHeight="1">
      <c r="A978" s="54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D978" s="55"/>
      <c r="EE978" s="55"/>
      <c r="EF978" s="55"/>
      <c r="EG978" s="55"/>
      <c r="EH978" s="55"/>
      <c r="EI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55"/>
      <c r="FL978" s="55"/>
      <c r="FM978" s="55"/>
      <c r="FN978" s="55"/>
      <c r="FO978" s="55"/>
      <c r="FP978" s="55"/>
      <c r="FQ978" s="55"/>
      <c r="FR978" s="55"/>
      <c r="FS978" s="55"/>
      <c r="FT978" s="55"/>
      <c r="FU978" s="55"/>
      <c r="FV978" s="55"/>
      <c r="FW978" s="55"/>
      <c r="FX978" s="55"/>
      <c r="FY978" s="55"/>
      <c r="FZ978" s="55"/>
      <c r="GA978" s="55"/>
      <c r="GB978" s="55"/>
      <c r="GC978" s="55"/>
      <c r="GD978" s="55"/>
      <c r="GE978" s="55"/>
      <c r="GF978" s="55"/>
      <c r="GG978" s="55"/>
      <c r="GH978" s="55"/>
      <c r="GI978" s="55"/>
      <c r="GJ978" s="55"/>
      <c r="GK978" s="55"/>
      <c r="GL978" s="55"/>
      <c r="GM978" s="55"/>
      <c r="GN978" s="55"/>
      <c r="GO978" s="55"/>
      <c r="GP978" s="55"/>
      <c r="GQ978" s="55"/>
      <c r="GR978" s="55"/>
      <c r="GS978" s="55"/>
      <c r="GT978" s="55"/>
      <c r="GU978" s="55"/>
      <c r="GV978" s="55"/>
      <c r="GW978" s="55"/>
      <c r="GX978" s="55"/>
      <c r="GY978" s="55"/>
      <c r="GZ978" s="55"/>
      <c r="HA978" s="55"/>
      <c r="HB978" s="55"/>
      <c r="HC978" s="55"/>
      <c r="HD978" s="55"/>
      <c r="HE978" s="55"/>
      <c r="HF978" s="55"/>
      <c r="HG978" s="55"/>
      <c r="HH978" s="55"/>
      <c r="HI978" s="55"/>
      <c r="HJ978" s="55"/>
      <c r="HK978" s="55"/>
      <c r="HL978" s="55"/>
      <c r="HM978" s="55"/>
      <c r="HN978" s="55"/>
      <c r="HO978" s="55"/>
      <c r="HP978" s="55"/>
      <c r="HQ978" s="55"/>
      <c r="HR978" s="55"/>
      <c r="HS978" s="55"/>
      <c r="HT978" s="55"/>
      <c r="HU978" s="55"/>
      <c r="HV978" s="55"/>
      <c r="HW978" s="55"/>
      <c r="HX978" s="55"/>
      <c r="HY978" s="55"/>
      <c r="HZ978" s="55"/>
      <c r="IA978" s="55"/>
      <c r="IB978" s="55"/>
      <c r="IC978" s="55"/>
      <c r="ID978" s="55"/>
      <c r="IE978" s="55"/>
      <c r="IF978" s="55"/>
      <c r="IG978" s="55"/>
      <c r="IH978" s="55"/>
      <c r="II978" s="55"/>
      <c r="IJ978" s="55"/>
      <c r="IK978" s="55"/>
      <c r="IL978" s="55"/>
      <c r="IM978" s="55"/>
      <c r="IN978" s="55"/>
      <c r="IO978" s="55"/>
      <c r="IP978" s="55"/>
      <c r="IQ978" s="55"/>
      <c r="IR978" s="55"/>
      <c r="IS978" s="55"/>
      <c r="IT978" s="55"/>
      <c r="IU978" s="55"/>
      <c r="IV978" s="55"/>
      <c r="IW978" s="55"/>
    </row>
    <row r="979" spans="1:257" ht="13.5" customHeight="1">
      <c r="A979" s="54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D979" s="55"/>
      <c r="EE979" s="55"/>
      <c r="EF979" s="55"/>
      <c r="EG979" s="55"/>
      <c r="EH979" s="55"/>
      <c r="EI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55"/>
      <c r="FL979" s="55"/>
      <c r="FM979" s="55"/>
      <c r="FN979" s="55"/>
      <c r="FO979" s="55"/>
      <c r="FP979" s="55"/>
      <c r="FQ979" s="55"/>
      <c r="FR979" s="55"/>
      <c r="FS979" s="55"/>
      <c r="FT979" s="55"/>
      <c r="FU979" s="55"/>
      <c r="FV979" s="55"/>
      <c r="FW979" s="55"/>
      <c r="FX979" s="55"/>
      <c r="FY979" s="55"/>
      <c r="FZ979" s="55"/>
      <c r="GA979" s="55"/>
      <c r="GB979" s="55"/>
      <c r="GC979" s="55"/>
      <c r="GD979" s="55"/>
      <c r="GE979" s="55"/>
      <c r="GF979" s="55"/>
      <c r="GG979" s="55"/>
      <c r="GH979" s="55"/>
      <c r="GI979" s="55"/>
      <c r="GJ979" s="55"/>
      <c r="GK979" s="55"/>
      <c r="GL979" s="55"/>
      <c r="GM979" s="55"/>
      <c r="GN979" s="55"/>
      <c r="GO979" s="55"/>
      <c r="GP979" s="55"/>
      <c r="GQ979" s="55"/>
      <c r="GR979" s="55"/>
      <c r="GS979" s="55"/>
      <c r="GT979" s="55"/>
      <c r="GU979" s="55"/>
      <c r="GV979" s="55"/>
      <c r="GW979" s="55"/>
      <c r="GX979" s="55"/>
      <c r="GY979" s="55"/>
      <c r="GZ979" s="55"/>
      <c r="HA979" s="55"/>
      <c r="HB979" s="55"/>
      <c r="HC979" s="55"/>
      <c r="HD979" s="55"/>
      <c r="HE979" s="55"/>
      <c r="HF979" s="55"/>
      <c r="HG979" s="55"/>
      <c r="HH979" s="55"/>
      <c r="HI979" s="55"/>
      <c r="HJ979" s="55"/>
      <c r="HK979" s="55"/>
      <c r="HL979" s="55"/>
      <c r="HM979" s="55"/>
      <c r="HN979" s="55"/>
      <c r="HO979" s="55"/>
      <c r="HP979" s="55"/>
      <c r="HQ979" s="55"/>
      <c r="HR979" s="55"/>
      <c r="HS979" s="55"/>
      <c r="HT979" s="55"/>
      <c r="HU979" s="55"/>
      <c r="HV979" s="55"/>
      <c r="HW979" s="55"/>
      <c r="HX979" s="55"/>
      <c r="HY979" s="55"/>
      <c r="HZ979" s="55"/>
      <c r="IA979" s="55"/>
      <c r="IB979" s="55"/>
      <c r="IC979" s="55"/>
      <c r="ID979" s="55"/>
      <c r="IE979" s="55"/>
      <c r="IF979" s="55"/>
      <c r="IG979" s="55"/>
      <c r="IH979" s="55"/>
      <c r="II979" s="55"/>
      <c r="IJ979" s="55"/>
      <c r="IK979" s="55"/>
      <c r="IL979" s="55"/>
      <c r="IM979" s="55"/>
      <c r="IN979" s="55"/>
      <c r="IO979" s="55"/>
      <c r="IP979" s="55"/>
      <c r="IQ979" s="55"/>
      <c r="IR979" s="55"/>
      <c r="IS979" s="55"/>
      <c r="IT979" s="55"/>
      <c r="IU979" s="55"/>
      <c r="IV979" s="55"/>
      <c r="IW979" s="55"/>
    </row>
    <row r="980" spans="1:257" ht="13.5" customHeight="1">
      <c r="A980" s="54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D980" s="55"/>
      <c r="EE980" s="55"/>
      <c r="EF980" s="55"/>
      <c r="EG980" s="55"/>
      <c r="EH980" s="55"/>
      <c r="EI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55"/>
      <c r="FL980" s="55"/>
      <c r="FM980" s="55"/>
      <c r="FN980" s="55"/>
      <c r="FO980" s="55"/>
      <c r="FP980" s="55"/>
      <c r="FQ980" s="55"/>
      <c r="FR980" s="55"/>
      <c r="FS980" s="55"/>
      <c r="FT980" s="55"/>
      <c r="FU980" s="55"/>
      <c r="FV980" s="55"/>
      <c r="FW980" s="55"/>
      <c r="FX980" s="55"/>
      <c r="FY980" s="55"/>
      <c r="FZ980" s="55"/>
      <c r="GA980" s="55"/>
      <c r="GB980" s="55"/>
      <c r="GC980" s="55"/>
      <c r="GD980" s="55"/>
      <c r="GE980" s="55"/>
      <c r="GF980" s="55"/>
      <c r="GG980" s="55"/>
      <c r="GH980" s="55"/>
      <c r="GI980" s="55"/>
      <c r="GJ980" s="55"/>
      <c r="GK980" s="55"/>
      <c r="GL980" s="55"/>
      <c r="GM980" s="55"/>
      <c r="GN980" s="55"/>
      <c r="GO980" s="55"/>
      <c r="GP980" s="55"/>
      <c r="GQ980" s="55"/>
      <c r="GR980" s="55"/>
      <c r="GS980" s="55"/>
      <c r="GT980" s="55"/>
      <c r="GU980" s="55"/>
      <c r="GV980" s="55"/>
      <c r="GW980" s="55"/>
      <c r="GX980" s="55"/>
      <c r="GY980" s="55"/>
      <c r="GZ980" s="55"/>
      <c r="HA980" s="55"/>
      <c r="HB980" s="55"/>
      <c r="HC980" s="55"/>
      <c r="HD980" s="55"/>
      <c r="HE980" s="55"/>
      <c r="HF980" s="55"/>
      <c r="HG980" s="55"/>
      <c r="HH980" s="55"/>
      <c r="HI980" s="55"/>
      <c r="HJ980" s="55"/>
      <c r="HK980" s="55"/>
      <c r="HL980" s="55"/>
      <c r="HM980" s="55"/>
      <c r="HN980" s="55"/>
      <c r="HO980" s="55"/>
      <c r="HP980" s="55"/>
      <c r="HQ980" s="55"/>
      <c r="HR980" s="55"/>
      <c r="HS980" s="55"/>
      <c r="HT980" s="55"/>
      <c r="HU980" s="55"/>
      <c r="HV980" s="55"/>
      <c r="HW980" s="55"/>
      <c r="HX980" s="55"/>
      <c r="HY980" s="55"/>
      <c r="HZ980" s="55"/>
      <c r="IA980" s="55"/>
      <c r="IB980" s="55"/>
      <c r="IC980" s="55"/>
      <c r="ID980" s="55"/>
      <c r="IE980" s="55"/>
      <c r="IF980" s="55"/>
      <c r="IG980" s="55"/>
      <c r="IH980" s="55"/>
      <c r="II980" s="55"/>
      <c r="IJ980" s="55"/>
      <c r="IK980" s="55"/>
      <c r="IL980" s="55"/>
      <c r="IM980" s="55"/>
      <c r="IN980" s="55"/>
      <c r="IO980" s="55"/>
      <c r="IP980" s="55"/>
      <c r="IQ980" s="55"/>
      <c r="IR980" s="55"/>
      <c r="IS980" s="55"/>
      <c r="IT980" s="55"/>
      <c r="IU980" s="55"/>
      <c r="IV980" s="55"/>
      <c r="IW980" s="55"/>
    </row>
    <row r="981" spans="1:257" ht="13.5" customHeight="1">
      <c r="A981" s="54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D981" s="55"/>
      <c r="EE981" s="55"/>
      <c r="EF981" s="55"/>
      <c r="EG981" s="55"/>
      <c r="EH981" s="55"/>
      <c r="EI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55"/>
      <c r="FL981" s="55"/>
      <c r="FM981" s="55"/>
      <c r="FN981" s="55"/>
      <c r="FO981" s="55"/>
      <c r="FP981" s="55"/>
      <c r="FQ981" s="55"/>
      <c r="FR981" s="55"/>
      <c r="FS981" s="55"/>
      <c r="FT981" s="55"/>
      <c r="FU981" s="55"/>
      <c r="FV981" s="55"/>
      <c r="FW981" s="55"/>
      <c r="FX981" s="55"/>
      <c r="FY981" s="55"/>
      <c r="FZ981" s="55"/>
      <c r="GA981" s="55"/>
      <c r="GB981" s="55"/>
      <c r="GC981" s="55"/>
      <c r="GD981" s="55"/>
      <c r="GE981" s="55"/>
      <c r="GF981" s="55"/>
      <c r="GG981" s="55"/>
      <c r="GH981" s="55"/>
      <c r="GI981" s="55"/>
      <c r="GJ981" s="55"/>
      <c r="GK981" s="55"/>
      <c r="GL981" s="55"/>
      <c r="GM981" s="55"/>
      <c r="GN981" s="55"/>
      <c r="GO981" s="55"/>
      <c r="GP981" s="55"/>
      <c r="GQ981" s="55"/>
      <c r="GR981" s="55"/>
      <c r="GS981" s="55"/>
      <c r="GT981" s="55"/>
      <c r="GU981" s="55"/>
      <c r="GV981" s="55"/>
      <c r="GW981" s="55"/>
      <c r="GX981" s="55"/>
      <c r="GY981" s="55"/>
      <c r="GZ981" s="55"/>
      <c r="HA981" s="55"/>
      <c r="HB981" s="55"/>
      <c r="HC981" s="55"/>
      <c r="HD981" s="55"/>
      <c r="HE981" s="55"/>
      <c r="HF981" s="55"/>
      <c r="HG981" s="55"/>
      <c r="HH981" s="55"/>
      <c r="HI981" s="55"/>
      <c r="HJ981" s="55"/>
      <c r="HK981" s="55"/>
      <c r="HL981" s="55"/>
      <c r="HM981" s="55"/>
      <c r="HN981" s="55"/>
      <c r="HO981" s="55"/>
      <c r="HP981" s="55"/>
      <c r="HQ981" s="55"/>
      <c r="HR981" s="55"/>
      <c r="HS981" s="55"/>
      <c r="HT981" s="55"/>
      <c r="HU981" s="55"/>
      <c r="HV981" s="55"/>
      <c r="HW981" s="55"/>
      <c r="HX981" s="55"/>
      <c r="HY981" s="55"/>
      <c r="HZ981" s="55"/>
      <c r="IA981" s="55"/>
      <c r="IB981" s="55"/>
      <c r="IC981" s="55"/>
      <c r="ID981" s="55"/>
      <c r="IE981" s="55"/>
      <c r="IF981" s="55"/>
      <c r="IG981" s="55"/>
      <c r="IH981" s="55"/>
      <c r="II981" s="55"/>
      <c r="IJ981" s="55"/>
      <c r="IK981" s="55"/>
      <c r="IL981" s="55"/>
      <c r="IM981" s="55"/>
      <c r="IN981" s="55"/>
      <c r="IO981" s="55"/>
      <c r="IP981" s="55"/>
      <c r="IQ981" s="55"/>
      <c r="IR981" s="55"/>
      <c r="IS981" s="55"/>
      <c r="IT981" s="55"/>
      <c r="IU981" s="55"/>
      <c r="IV981" s="55"/>
      <c r="IW981" s="55"/>
    </row>
    <row r="982" spans="1:257" ht="13.5" customHeight="1">
      <c r="A982" s="54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D982" s="55"/>
      <c r="EE982" s="55"/>
      <c r="EF982" s="55"/>
      <c r="EG982" s="55"/>
      <c r="EH982" s="55"/>
      <c r="EI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55"/>
      <c r="FL982" s="55"/>
      <c r="FM982" s="55"/>
      <c r="FN982" s="55"/>
      <c r="FO982" s="55"/>
      <c r="FP982" s="55"/>
      <c r="FQ982" s="55"/>
      <c r="FR982" s="55"/>
      <c r="FS982" s="55"/>
      <c r="FT982" s="55"/>
      <c r="FU982" s="55"/>
      <c r="FV982" s="55"/>
      <c r="FW982" s="55"/>
      <c r="FX982" s="55"/>
      <c r="FY982" s="55"/>
      <c r="FZ982" s="55"/>
      <c r="GA982" s="55"/>
      <c r="GB982" s="55"/>
      <c r="GC982" s="55"/>
      <c r="GD982" s="55"/>
      <c r="GE982" s="55"/>
      <c r="GF982" s="55"/>
      <c r="GG982" s="55"/>
      <c r="GH982" s="55"/>
      <c r="GI982" s="55"/>
      <c r="GJ982" s="55"/>
      <c r="GK982" s="55"/>
      <c r="GL982" s="55"/>
      <c r="GM982" s="55"/>
      <c r="GN982" s="55"/>
      <c r="GO982" s="55"/>
      <c r="GP982" s="55"/>
      <c r="GQ982" s="55"/>
      <c r="GR982" s="55"/>
      <c r="GS982" s="55"/>
      <c r="GT982" s="55"/>
      <c r="GU982" s="55"/>
      <c r="GV982" s="55"/>
      <c r="GW982" s="55"/>
      <c r="GX982" s="55"/>
      <c r="GY982" s="55"/>
      <c r="GZ982" s="55"/>
      <c r="HA982" s="55"/>
      <c r="HB982" s="55"/>
      <c r="HC982" s="55"/>
      <c r="HD982" s="55"/>
      <c r="HE982" s="55"/>
      <c r="HF982" s="55"/>
      <c r="HG982" s="55"/>
      <c r="HH982" s="55"/>
      <c r="HI982" s="55"/>
      <c r="HJ982" s="55"/>
      <c r="HK982" s="55"/>
      <c r="HL982" s="55"/>
      <c r="HM982" s="55"/>
      <c r="HN982" s="55"/>
      <c r="HO982" s="55"/>
      <c r="HP982" s="55"/>
      <c r="HQ982" s="55"/>
      <c r="HR982" s="55"/>
      <c r="HS982" s="55"/>
      <c r="HT982" s="55"/>
      <c r="HU982" s="55"/>
      <c r="HV982" s="55"/>
      <c r="HW982" s="55"/>
      <c r="HX982" s="55"/>
      <c r="HY982" s="55"/>
      <c r="HZ982" s="55"/>
      <c r="IA982" s="55"/>
      <c r="IB982" s="55"/>
      <c r="IC982" s="55"/>
      <c r="ID982" s="55"/>
      <c r="IE982" s="55"/>
      <c r="IF982" s="55"/>
      <c r="IG982" s="55"/>
      <c r="IH982" s="55"/>
      <c r="II982" s="55"/>
      <c r="IJ982" s="55"/>
      <c r="IK982" s="55"/>
      <c r="IL982" s="55"/>
      <c r="IM982" s="55"/>
      <c r="IN982" s="55"/>
      <c r="IO982" s="55"/>
      <c r="IP982" s="55"/>
      <c r="IQ982" s="55"/>
      <c r="IR982" s="55"/>
      <c r="IS982" s="55"/>
      <c r="IT982" s="55"/>
      <c r="IU982" s="55"/>
      <c r="IV982" s="55"/>
      <c r="IW982" s="55"/>
    </row>
    <row r="983" spans="1:257" ht="13.5" customHeight="1">
      <c r="A983" s="54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D983" s="55"/>
      <c r="EE983" s="55"/>
      <c r="EF983" s="55"/>
      <c r="EG983" s="55"/>
      <c r="EH983" s="55"/>
      <c r="EI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55"/>
      <c r="FL983" s="55"/>
      <c r="FM983" s="55"/>
      <c r="FN983" s="55"/>
      <c r="FO983" s="55"/>
      <c r="FP983" s="55"/>
      <c r="FQ983" s="55"/>
      <c r="FR983" s="55"/>
      <c r="FS983" s="55"/>
      <c r="FT983" s="55"/>
      <c r="FU983" s="55"/>
      <c r="FV983" s="55"/>
      <c r="FW983" s="55"/>
      <c r="FX983" s="55"/>
      <c r="FY983" s="55"/>
      <c r="FZ983" s="55"/>
      <c r="GA983" s="55"/>
      <c r="GB983" s="55"/>
      <c r="GC983" s="55"/>
      <c r="GD983" s="55"/>
      <c r="GE983" s="55"/>
      <c r="GF983" s="55"/>
      <c r="GG983" s="55"/>
      <c r="GH983" s="55"/>
      <c r="GI983" s="55"/>
      <c r="GJ983" s="55"/>
      <c r="GK983" s="55"/>
      <c r="GL983" s="55"/>
      <c r="GM983" s="55"/>
      <c r="GN983" s="55"/>
      <c r="GO983" s="55"/>
      <c r="GP983" s="55"/>
      <c r="GQ983" s="55"/>
      <c r="GR983" s="55"/>
      <c r="GS983" s="55"/>
      <c r="GT983" s="55"/>
      <c r="GU983" s="55"/>
      <c r="GV983" s="55"/>
      <c r="GW983" s="55"/>
      <c r="GX983" s="55"/>
      <c r="GY983" s="55"/>
      <c r="GZ983" s="55"/>
      <c r="HA983" s="55"/>
      <c r="HB983" s="55"/>
      <c r="HC983" s="55"/>
      <c r="HD983" s="55"/>
      <c r="HE983" s="55"/>
      <c r="HF983" s="55"/>
      <c r="HG983" s="55"/>
      <c r="HH983" s="55"/>
      <c r="HI983" s="55"/>
      <c r="HJ983" s="55"/>
      <c r="HK983" s="55"/>
      <c r="HL983" s="55"/>
      <c r="HM983" s="55"/>
      <c r="HN983" s="55"/>
      <c r="HO983" s="55"/>
      <c r="HP983" s="55"/>
      <c r="HQ983" s="55"/>
      <c r="HR983" s="55"/>
      <c r="HS983" s="55"/>
      <c r="HT983" s="55"/>
      <c r="HU983" s="55"/>
      <c r="HV983" s="55"/>
      <c r="HW983" s="55"/>
      <c r="HX983" s="55"/>
      <c r="HY983" s="55"/>
      <c r="HZ983" s="55"/>
      <c r="IA983" s="55"/>
      <c r="IB983" s="55"/>
      <c r="IC983" s="55"/>
      <c r="ID983" s="55"/>
      <c r="IE983" s="55"/>
      <c r="IF983" s="55"/>
      <c r="IG983" s="55"/>
      <c r="IH983" s="55"/>
      <c r="II983" s="55"/>
      <c r="IJ983" s="55"/>
      <c r="IK983" s="55"/>
      <c r="IL983" s="55"/>
      <c r="IM983" s="55"/>
      <c r="IN983" s="55"/>
      <c r="IO983" s="55"/>
      <c r="IP983" s="55"/>
      <c r="IQ983" s="55"/>
      <c r="IR983" s="55"/>
      <c r="IS983" s="55"/>
      <c r="IT983" s="55"/>
      <c r="IU983" s="55"/>
      <c r="IV983" s="55"/>
      <c r="IW983" s="55"/>
    </row>
    <row r="984" spans="1:257" ht="13.5" customHeight="1">
      <c r="A984" s="54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D984" s="55"/>
      <c r="EE984" s="55"/>
      <c r="EF984" s="55"/>
      <c r="EG984" s="55"/>
      <c r="EH984" s="55"/>
      <c r="EI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55"/>
      <c r="FL984" s="55"/>
      <c r="FM984" s="55"/>
      <c r="FN984" s="55"/>
      <c r="FO984" s="55"/>
      <c r="FP984" s="55"/>
      <c r="FQ984" s="55"/>
      <c r="FR984" s="55"/>
      <c r="FS984" s="55"/>
      <c r="FT984" s="55"/>
      <c r="FU984" s="55"/>
      <c r="FV984" s="55"/>
      <c r="FW984" s="55"/>
      <c r="FX984" s="55"/>
      <c r="FY984" s="55"/>
      <c r="FZ984" s="55"/>
      <c r="GA984" s="55"/>
      <c r="GB984" s="55"/>
      <c r="GC984" s="55"/>
      <c r="GD984" s="55"/>
      <c r="GE984" s="55"/>
      <c r="GF984" s="55"/>
      <c r="GG984" s="55"/>
      <c r="GH984" s="55"/>
      <c r="GI984" s="55"/>
      <c r="GJ984" s="55"/>
      <c r="GK984" s="55"/>
      <c r="GL984" s="55"/>
      <c r="GM984" s="55"/>
      <c r="GN984" s="55"/>
      <c r="GO984" s="55"/>
      <c r="GP984" s="55"/>
      <c r="GQ984" s="55"/>
      <c r="GR984" s="55"/>
      <c r="GS984" s="55"/>
      <c r="GT984" s="55"/>
      <c r="GU984" s="55"/>
      <c r="GV984" s="55"/>
      <c r="GW984" s="55"/>
      <c r="GX984" s="55"/>
      <c r="GY984" s="55"/>
      <c r="GZ984" s="55"/>
      <c r="HA984" s="55"/>
      <c r="HB984" s="55"/>
      <c r="HC984" s="55"/>
      <c r="HD984" s="55"/>
      <c r="HE984" s="55"/>
      <c r="HF984" s="55"/>
      <c r="HG984" s="55"/>
      <c r="HH984" s="55"/>
      <c r="HI984" s="55"/>
      <c r="HJ984" s="55"/>
      <c r="HK984" s="55"/>
      <c r="HL984" s="55"/>
      <c r="HM984" s="55"/>
      <c r="HN984" s="55"/>
      <c r="HO984" s="55"/>
      <c r="HP984" s="55"/>
      <c r="HQ984" s="55"/>
      <c r="HR984" s="55"/>
      <c r="HS984" s="55"/>
      <c r="HT984" s="55"/>
      <c r="HU984" s="55"/>
      <c r="HV984" s="55"/>
      <c r="HW984" s="55"/>
      <c r="HX984" s="55"/>
      <c r="HY984" s="55"/>
      <c r="HZ984" s="55"/>
      <c r="IA984" s="55"/>
      <c r="IB984" s="55"/>
      <c r="IC984" s="55"/>
      <c r="ID984" s="55"/>
      <c r="IE984" s="55"/>
      <c r="IF984" s="55"/>
      <c r="IG984" s="55"/>
      <c r="IH984" s="55"/>
      <c r="II984" s="55"/>
      <c r="IJ984" s="55"/>
      <c r="IK984" s="55"/>
      <c r="IL984" s="55"/>
      <c r="IM984" s="55"/>
      <c r="IN984" s="55"/>
      <c r="IO984" s="55"/>
      <c r="IP984" s="55"/>
      <c r="IQ984" s="55"/>
      <c r="IR984" s="55"/>
      <c r="IS984" s="55"/>
      <c r="IT984" s="55"/>
      <c r="IU984" s="55"/>
      <c r="IV984" s="55"/>
      <c r="IW984" s="55"/>
    </row>
    <row r="985" spans="1:257" ht="13.5" customHeight="1">
      <c r="A985" s="54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55"/>
      <c r="FL985" s="55"/>
      <c r="FM985" s="55"/>
      <c r="FN985" s="55"/>
      <c r="FO985" s="55"/>
      <c r="FP985" s="55"/>
      <c r="FQ985" s="55"/>
      <c r="FR985" s="55"/>
      <c r="FS985" s="55"/>
      <c r="FT985" s="55"/>
      <c r="FU985" s="55"/>
      <c r="FV985" s="55"/>
      <c r="FW985" s="55"/>
      <c r="FX985" s="55"/>
      <c r="FY985" s="55"/>
      <c r="FZ985" s="55"/>
      <c r="GA985" s="55"/>
      <c r="GB985" s="55"/>
      <c r="GC985" s="55"/>
      <c r="GD985" s="55"/>
      <c r="GE985" s="55"/>
      <c r="GF985" s="55"/>
      <c r="GG985" s="55"/>
      <c r="GH985" s="55"/>
      <c r="GI985" s="55"/>
      <c r="GJ985" s="55"/>
      <c r="GK985" s="55"/>
      <c r="GL985" s="55"/>
      <c r="GM985" s="55"/>
      <c r="GN985" s="55"/>
      <c r="GO985" s="55"/>
      <c r="GP985" s="55"/>
      <c r="GQ985" s="55"/>
      <c r="GR985" s="55"/>
      <c r="GS985" s="55"/>
      <c r="GT985" s="55"/>
      <c r="GU985" s="55"/>
      <c r="GV985" s="55"/>
      <c r="GW985" s="55"/>
      <c r="GX985" s="55"/>
      <c r="GY985" s="55"/>
      <c r="GZ985" s="55"/>
      <c r="HA985" s="55"/>
      <c r="HB985" s="55"/>
      <c r="HC985" s="55"/>
      <c r="HD985" s="55"/>
      <c r="HE985" s="55"/>
      <c r="HF985" s="55"/>
      <c r="HG985" s="55"/>
      <c r="HH985" s="55"/>
      <c r="HI985" s="55"/>
      <c r="HJ985" s="55"/>
      <c r="HK985" s="55"/>
      <c r="HL985" s="55"/>
      <c r="HM985" s="55"/>
      <c r="HN985" s="55"/>
      <c r="HO985" s="55"/>
      <c r="HP985" s="55"/>
      <c r="HQ985" s="55"/>
      <c r="HR985" s="55"/>
      <c r="HS985" s="55"/>
      <c r="HT985" s="55"/>
      <c r="HU985" s="55"/>
      <c r="HV985" s="55"/>
      <c r="HW985" s="55"/>
      <c r="HX985" s="55"/>
      <c r="HY985" s="55"/>
      <c r="HZ985" s="55"/>
      <c r="IA985" s="55"/>
      <c r="IB985" s="55"/>
      <c r="IC985" s="55"/>
      <c r="ID985" s="55"/>
      <c r="IE985" s="55"/>
      <c r="IF985" s="55"/>
      <c r="IG985" s="55"/>
      <c r="IH985" s="55"/>
      <c r="II985" s="55"/>
      <c r="IJ985" s="55"/>
      <c r="IK985" s="55"/>
      <c r="IL985" s="55"/>
      <c r="IM985" s="55"/>
      <c r="IN985" s="55"/>
      <c r="IO985" s="55"/>
      <c r="IP985" s="55"/>
      <c r="IQ985" s="55"/>
      <c r="IR985" s="55"/>
      <c r="IS985" s="55"/>
      <c r="IT985" s="55"/>
      <c r="IU985" s="55"/>
      <c r="IV985" s="55"/>
      <c r="IW985" s="55"/>
    </row>
    <row r="986" spans="1:257" ht="13.5" customHeight="1">
      <c r="A986" s="54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55"/>
      <c r="FL986" s="55"/>
      <c r="FM986" s="55"/>
      <c r="FN986" s="55"/>
      <c r="FO986" s="55"/>
      <c r="FP986" s="55"/>
      <c r="FQ986" s="55"/>
      <c r="FR986" s="55"/>
      <c r="FS986" s="55"/>
      <c r="FT986" s="55"/>
      <c r="FU986" s="55"/>
      <c r="FV986" s="55"/>
      <c r="FW986" s="55"/>
      <c r="FX986" s="55"/>
      <c r="FY986" s="55"/>
      <c r="FZ986" s="55"/>
      <c r="GA986" s="55"/>
      <c r="GB986" s="55"/>
      <c r="GC986" s="55"/>
      <c r="GD986" s="55"/>
      <c r="GE986" s="55"/>
      <c r="GF986" s="55"/>
      <c r="GG986" s="55"/>
      <c r="GH986" s="55"/>
      <c r="GI986" s="55"/>
      <c r="GJ986" s="55"/>
      <c r="GK986" s="55"/>
      <c r="GL986" s="55"/>
      <c r="GM986" s="55"/>
      <c r="GN986" s="55"/>
      <c r="GO986" s="55"/>
      <c r="GP986" s="55"/>
      <c r="GQ986" s="55"/>
      <c r="GR986" s="55"/>
      <c r="GS986" s="55"/>
      <c r="GT986" s="55"/>
      <c r="GU986" s="55"/>
      <c r="GV986" s="55"/>
      <c r="GW986" s="55"/>
      <c r="GX986" s="55"/>
      <c r="GY986" s="55"/>
      <c r="GZ986" s="55"/>
      <c r="HA986" s="55"/>
      <c r="HB986" s="55"/>
      <c r="HC986" s="55"/>
      <c r="HD986" s="55"/>
      <c r="HE986" s="55"/>
      <c r="HF986" s="55"/>
      <c r="HG986" s="55"/>
      <c r="HH986" s="55"/>
      <c r="HI986" s="55"/>
      <c r="HJ986" s="55"/>
      <c r="HK986" s="55"/>
      <c r="HL986" s="55"/>
      <c r="HM986" s="55"/>
      <c r="HN986" s="55"/>
      <c r="HO986" s="55"/>
      <c r="HP986" s="55"/>
      <c r="HQ986" s="55"/>
      <c r="HR986" s="55"/>
      <c r="HS986" s="55"/>
      <c r="HT986" s="55"/>
      <c r="HU986" s="55"/>
      <c r="HV986" s="55"/>
      <c r="HW986" s="55"/>
      <c r="HX986" s="55"/>
      <c r="HY986" s="55"/>
      <c r="HZ986" s="55"/>
      <c r="IA986" s="55"/>
      <c r="IB986" s="55"/>
      <c r="IC986" s="55"/>
      <c r="ID986" s="55"/>
      <c r="IE986" s="55"/>
      <c r="IF986" s="55"/>
      <c r="IG986" s="55"/>
      <c r="IH986" s="55"/>
      <c r="II986" s="55"/>
      <c r="IJ986" s="55"/>
      <c r="IK986" s="55"/>
      <c r="IL986" s="55"/>
      <c r="IM986" s="55"/>
      <c r="IN986" s="55"/>
      <c r="IO986" s="55"/>
      <c r="IP986" s="55"/>
      <c r="IQ986" s="55"/>
      <c r="IR986" s="55"/>
      <c r="IS986" s="55"/>
      <c r="IT986" s="55"/>
      <c r="IU986" s="55"/>
      <c r="IV986" s="55"/>
      <c r="IW986" s="55"/>
    </row>
    <row r="987" spans="1:257" ht="13.5" customHeight="1">
      <c r="A987" s="54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  <c r="IW987" s="55"/>
    </row>
    <row r="988" spans="1:257" ht="13.5" customHeight="1">
      <c r="A988" s="54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D988" s="55"/>
      <c r="EE988" s="55"/>
      <c r="EF988" s="55"/>
      <c r="EG988" s="55"/>
      <c r="EH988" s="55"/>
      <c r="EI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55"/>
      <c r="FL988" s="55"/>
      <c r="FM988" s="55"/>
      <c r="FN988" s="55"/>
      <c r="FO988" s="55"/>
      <c r="FP988" s="55"/>
      <c r="FQ988" s="55"/>
      <c r="FR988" s="55"/>
      <c r="FS988" s="55"/>
      <c r="FT988" s="55"/>
      <c r="FU988" s="55"/>
      <c r="FV988" s="55"/>
      <c r="FW988" s="55"/>
      <c r="FX988" s="55"/>
      <c r="FY988" s="55"/>
      <c r="FZ988" s="55"/>
      <c r="GA988" s="55"/>
      <c r="GB988" s="55"/>
      <c r="GC988" s="55"/>
      <c r="GD988" s="55"/>
      <c r="GE988" s="55"/>
      <c r="GF988" s="55"/>
      <c r="GG988" s="55"/>
      <c r="GH988" s="55"/>
      <c r="GI988" s="55"/>
      <c r="GJ988" s="55"/>
      <c r="GK988" s="55"/>
      <c r="GL988" s="55"/>
      <c r="GM988" s="55"/>
      <c r="GN988" s="55"/>
      <c r="GO988" s="55"/>
      <c r="GP988" s="55"/>
      <c r="GQ988" s="55"/>
      <c r="GR988" s="55"/>
      <c r="GS988" s="55"/>
      <c r="GT988" s="55"/>
      <c r="GU988" s="55"/>
      <c r="GV988" s="55"/>
      <c r="GW988" s="55"/>
      <c r="GX988" s="55"/>
      <c r="GY988" s="55"/>
      <c r="GZ988" s="55"/>
      <c r="HA988" s="55"/>
      <c r="HB988" s="55"/>
      <c r="HC988" s="55"/>
      <c r="HD988" s="55"/>
      <c r="HE988" s="55"/>
      <c r="HF988" s="55"/>
      <c r="HG988" s="55"/>
      <c r="HH988" s="55"/>
      <c r="HI988" s="55"/>
      <c r="HJ988" s="55"/>
      <c r="HK988" s="55"/>
      <c r="HL988" s="55"/>
      <c r="HM988" s="55"/>
      <c r="HN988" s="55"/>
      <c r="HO988" s="55"/>
      <c r="HP988" s="55"/>
      <c r="HQ988" s="55"/>
      <c r="HR988" s="55"/>
      <c r="HS988" s="55"/>
      <c r="HT988" s="55"/>
      <c r="HU988" s="55"/>
      <c r="HV988" s="55"/>
      <c r="HW988" s="55"/>
      <c r="HX988" s="55"/>
      <c r="HY988" s="55"/>
      <c r="HZ988" s="55"/>
      <c r="IA988" s="55"/>
      <c r="IB988" s="55"/>
      <c r="IC988" s="55"/>
      <c r="ID988" s="55"/>
      <c r="IE988" s="55"/>
      <c r="IF988" s="55"/>
      <c r="IG988" s="55"/>
      <c r="IH988" s="55"/>
      <c r="II988" s="55"/>
      <c r="IJ988" s="55"/>
      <c r="IK988" s="55"/>
      <c r="IL988" s="55"/>
      <c r="IM988" s="55"/>
      <c r="IN988" s="55"/>
      <c r="IO988" s="55"/>
      <c r="IP988" s="55"/>
      <c r="IQ988" s="55"/>
      <c r="IR988" s="55"/>
      <c r="IS988" s="55"/>
      <c r="IT988" s="55"/>
      <c r="IU988" s="55"/>
      <c r="IV988" s="55"/>
      <c r="IW988" s="55"/>
    </row>
    <row r="989" spans="1:257" ht="13.5" customHeight="1">
      <c r="A989" s="54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D989" s="55"/>
      <c r="EE989" s="55"/>
      <c r="EF989" s="55"/>
      <c r="EG989" s="55"/>
      <c r="EH989" s="55"/>
      <c r="EI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55"/>
      <c r="FL989" s="55"/>
      <c r="FM989" s="55"/>
      <c r="FN989" s="55"/>
      <c r="FO989" s="55"/>
      <c r="FP989" s="55"/>
      <c r="FQ989" s="55"/>
      <c r="FR989" s="55"/>
      <c r="FS989" s="55"/>
      <c r="FT989" s="55"/>
      <c r="FU989" s="55"/>
      <c r="FV989" s="55"/>
      <c r="FW989" s="55"/>
      <c r="FX989" s="55"/>
      <c r="FY989" s="55"/>
      <c r="FZ989" s="55"/>
      <c r="GA989" s="55"/>
      <c r="GB989" s="55"/>
      <c r="GC989" s="55"/>
      <c r="GD989" s="55"/>
      <c r="GE989" s="55"/>
      <c r="GF989" s="55"/>
      <c r="GG989" s="55"/>
      <c r="GH989" s="55"/>
      <c r="GI989" s="55"/>
      <c r="GJ989" s="55"/>
      <c r="GK989" s="55"/>
      <c r="GL989" s="55"/>
      <c r="GM989" s="55"/>
      <c r="GN989" s="55"/>
      <c r="GO989" s="55"/>
      <c r="GP989" s="55"/>
      <c r="GQ989" s="55"/>
      <c r="GR989" s="55"/>
      <c r="GS989" s="55"/>
      <c r="GT989" s="55"/>
      <c r="GU989" s="55"/>
      <c r="GV989" s="55"/>
      <c r="GW989" s="55"/>
      <c r="GX989" s="55"/>
      <c r="GY989" s="55"/>
      <c r="GZ989" s="55"/>
      <c r="HA989" s="55"/>
      <c r="HB989" s="55"/>
      <c r="HC989" s="55"/>
      <c r="HD989" s="55"/>
      <c r="HE989" s="55"/>
      <c r="HF989" s="55"/>
      <c r="HG989" s="55"/>
      <c r="HH989" s="55"/>
      <c r="HI989" s="55"/>
      <c r="HJ989" s="55"/>
      <c r="HK989" s="55"/>
      <c r="HL989" s="55"/>
      <c r="HM989" s="55"/>
      <c r="HN989" s="55"/>
      <c r="HO989" s="55"/>
      <c r="HP989" s="55"/>
      <c r="HQ989" s="55"/>
      <c r="HR989" s="55"/>
      <c r="HS989" s="55"/>
      <c r="HT989" s="55"/>
      <c r="HU989" s="55"/>
      <c r="HV989" s="55"/>
      <c r="HW989" s="55"/>
      <c r="HX989" s="55"/>
      <c r="HY989" s="55"/>
      <c r="HZ989" s="55"/>
      <c r="IA989" s="55"/>
      <c r="IB989" s="55"/>
      <c r="IC989" s="55"/>
      <c r="ID989" s="55"/>
      <c r="IE989" s="55"/>
      <c r="IF989" s="55"/>
      <c r="IG989" s="55"/>
      <c r="IH989" s="55"/>
      <c r="II989" s="55"/>
      <c r="IJ989" s="55"/>
      <c r="IK989" s="55"/>
      <c r="IL989" s="55"/>
      <c r="IM989" s="55"/>
      <c r="IN989" s="55"/>
      <c r="IO989" s="55"/>
      <c r="IP989" s="55"/>
      <c r="IQ989" s="55"/>
      <c r="IR989" s="55"/>
      <c r="IS989" s="55"/>
      <c r="IT989" s="55"/>
      <c r="IU989" s="55"/>
      <c r="IV989" s="55"/>
      <c r="IW989" s="55"/>
    </row>
    <row r="990" spans="1:257" ht="13.5" customHeight="1">
      <c r="A990" s="54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55"/>
      <c r="FL990" s="55"/>
      <c r="FM990" s="55"/>
      <c r="FN990" s="55"/>
      <c r="FO990" s="55"/>
      <c r="FP990" s="55"/>
      <c r="FQ990" s="55"/>
      <c r="FR990" s="55"/>
      <c r="FS990" s="55"/>
      <c r="FT990" s="55"/>
      <c r="FU990" s="55"/>
      <c r="FV990" s="55"/>
      <c r="FW990" s="55"/>
      <c r="FX990" s="55"/>
      <c r="FY990" s="55"/>
      <c r="FZ990" s="55"/>
      <c r="GA990" s="55"/>
      <c r="GB990" s="55"/>
      <c r="GC990" s="55"/>
      <c r="GD990" s="55"/>
      <c r="GE990" s="55"/>
      <c r="GF990" s="55"/>
      <c r="GG990" s="55"/>
      <c r="GH990" s="55"/>
      <c r="GI990" s="55"/>
      <c r="GJ990" s="55"/>
      <c r="GK990" s="55"/>
      <c r="GL990" s="55"/>
      <c r="GM990" s="55"/>
      <c r="GN990" s="55"/>
      <c r="GO990" s="55"/>
      <c r="GP990" s="55"/>
      <c r="GQ990" s="55"/>
      <c r="GR990" s="55"/>
      <c r="GS990" s="55"/>
      <c r="GT990" s="55"/>
      <c r="GU990" s="55"/>
      <c r="GV990" s="55"/>
      <c r="GW990" s="55"/>
      <c r="GX990" s="55"/>
      <c r="GY990" s="55"/>
      <c r="GZ990" s="55"/>
      <c r="HA990" s="55"/>
      <c r="HB990" s="55"/>
      <c r="HC990" s="55"/>
      <c r="HD990" s="55"/>
      <c r="HE990" s="55"/>
      <c r="HF990" s="55"/>
      <c r="HG990" s="55"/>
      <c r="HH990" s="55"/>
      <c r="HI990" s="55"/>
      <c r="HJ990" s="55"/>
      <c r="HK990" s="55"/>
      <c r="HL990" s="55"/>
      <c r="HM990" s="55"/>
      <c r="HN990" s="55"/>
      <c r="HO990" s="55"/>
      <c r="HP990" s="55"/>
      <c r="HQ990" s="55"/>
      <c r="HR990" s="55"/>
      <c r="HS990" s="55"/>
      <c r="HT990" s="55"/>
      <c r="HU990" s="55"/>
      <c r="HV990" s="55"/>
      <c r="HW990" s="55"/>
      <c r="HX990" s="55"/>
      <c r="HY990" s="55"/>
      <c r="HZ990" s="55"/>
      <c r="IA990" s="55"/>
      <c r="IB990" s="55"/>
      <c r="IC990" s="55"/>
      <c r="ID990" s="55"/>
      <c r="IE990" s="55"/>
      <c r="IF990" s="55"/>
      <c r="IG990" s="55"/>
      <c r="IH990" s="55"/>
      <c r="II990" s="55"/>
      <c r="IJ990" s="55"/>
      <c r="IK990" s="55"/>
      <c r="IL990" s="55"/>
      <c r="IM990" s="55"/>
      <c r="IN990" s="55"/>
      <c r="IO990" s="55"/>
      <c r="IP990" s="55"/>
      <c r="IQ990" s="55"/>
      <c r="IR990" s="55"/>
      <c r="IS990" s="55"/>
      <c r="IT990" s="55"/>
      <c r="IU990" s="55"/>
      <c r="IV990" s="55"/>
      <c r="IW990" s="55"/>
    </row>
    <row r="991" spans="1:257" ht="13.5" customHeight="1">
      <c r="A991" s="54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55"/>
      <c r="FL991" s="55"/>
      <c r="FM991" s="55"/>
      <c r="FN991" s="55"/>
      <c r="FO991" s="55"/>
      <c r="FP991" s="55"/>
      <c r="FQ991" s="55"/>
      <c r="FR991" s="55"/>
      <c r="FS991" s="55"/>
      <c r="FT991" s="55"/>
      <c r="FU991" s="55"/>
      <c r="FV991" s="55"/>
      <c r="FW991" s="55"/>
      <c r="FX991" s="55"/>
      <c r="FY991" s="55"/>
      <c r="FZ991" s="55"/>
      <c r="GA991" s="55"/>
      <c r="GB991" s="55"/>
      <c r="GC991" s="55"/>
      <c r="GD991" s="55"/>
      <c r="GE991" s="55"/>
      <c r="GF991" s="55"/>
      <c r="GG991" s="55"/>
      <c r="GH991" s="55"/>
      <c r="GI991" s="55"/>
      <c r="GJ991" s="55"/>
      <c r="GK991" s="55"/>
      <c r="GL991" s="55"/>
      <c r="GM991" s="55"/>
      <c r="GN991" s="55"/>
      <c r="GO991" s="55"/>
      <c r="GP991" s="55"/>
      <c r="GQ991" s="55"/>
      <c r="GR991" s="55"/>
      <c r="GS991" s="55"/>
      <c r="GT991" s="55"/>
      <c r="GU991" s="55"/>
      <c r="GV991" s="55"/>
      <c r="GW991" s="55"/>
      <c r="GX991" s="55"/>
      <c r="GY991" s="55"/>
      <c r="GZ991" s="55"/>
      <c r="HA991" s="55"/>
      <c r="HB991" s="55"/>
      <c r="HC991" s="55"/>
      <c r="HD991" s="55"/>
      <c r="HE991" s="55"/>
      <c r="HF991" s="55"/>
      <c r="HG991" s="55"/>
      <c r="HH991" s="55"/>
      <c r="HI991" s="55"/>
      <c r="HJ991" s="55"/>
      <c r="HK991" s="55"/>
      <c r="HL991" s="55"/>
      <c r="HM991" s="55"/>
      <c r="HN991" s="55"/>
      <c r="HO991" s="55"/>
      <c r="HP991" s="55"/>
      <c r="HQ991" s="55"/>
      <c r="HR991" s="55"/>
      <c r="HS991" s="55"/>
      <c r="HT991" s="55"/>
      <c r="HU991" s="55"/>
      <c r="HV991" s="55"/>
      <c r="HW991" s="55"/>
      <c r="HX991" s="55"/>
      <c r="HY991" s="55"/>
      <c r="HZ991" s="55"/>
      <c r="IA991" s="55"/>
      <c r="IB991" s="55"/>
      <c r="IC991" s="55"/>
      <c r="ID991" s="55"/>
      <c r="IE991" s="55"/>
      <c r="IF991" s="55"/>
      <c r="IG991" s="55"/>
      <c r="IH991" s="55"/>
      <c r="II991" s="55"/>
      <c r="IJ991" s="55"/>
      <c r="IK991" s="55"/>
      <c r="IL991" s="55"/>
      <c r="IM991" s="55"/>
      <c r="IN991" s="55"/>
      <c r="IO991" s="55"/>
      <c r="IP991" s="55"/>
      <c r="IQ991" s="55"/>
      <c r="IR991" s="55"/>
      <c r="IS991" s="55"/>
      <c r="IT991" s="55"/>
      <c r="IU991" s="55"/>
      <c r="IV991" s="55"/>
      <c r="IW991" s="55"/>
    </row>
    <row r="992" spans="1:257" ht="13.5" customHeight="1">
      <c r="A992" s="54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55"/>
      <c r="FL992" s="55"/>
      <c r="FM992" s="55"/>
      <c r="FN992" s="55"/>
      <c r="FO992" s="55"/>
      <c r="FP992" s="55"/>
      <c r="FQ992" s="55"/>
      <c r="FR992" s="55"/>
      <c r="FS992" s="55"/>
      <c r="FT992" s="55"/>
      <c r="FU992" s="55"/>
      <c r="FV992" s="55"/>
      <c r="FW992" s="55"/>
      <c r="FX992" s="55"/>
      <c r="FY992" s="55"/>
      <c r="FZ992" s="55"/>
      <c r="GA992" s="55"/>
      <c r="GB992" s="55"/>
      <c r="GC992" s="55"/>
      <c r="GD992" s="55"/>
      <c r="GE992" s="55"/>
      <c r="GF992" s="55"/>
      <c r="GG992" s="55"/>
      <c r="GH992" s="55"/>
      <c r="GI992" s="55"/>
      <c r="GJ992" s="55"/>
      <c r="GK992" s="55"/>
      <c r="GL992" s="55"/>
      <c r="GM992" s="55"/>
      <c r="GN992" s="55"/>
      <c r="GO992" s="55"/>
      <c r="GP992" s="55"/>
      <c r="GQ992" s="55"/>
      <c r="GR992" s="55"/>
      <c r="GS992" s="55"/>
      <c r="GT992" s="55"/>
      <c r="GU992" s="55"/>
      <c r="GV992" s="55"/>
      <c r="GW992" s="55"/>
      <c r="GX992" s="55"/>
      <c r="GY992" s="55"/>
      <c r="GZ992" s="55"/>
      <c r="HA992" s="55"/>
      <c r="HB992" s="55"/>
      <c r="HC992" s="55"/>
      <c r="HD992" s="55"/>
      <c r="HE992" s="55"/>
      <c r="HF992" s="55"/>
      <c r="HG992" s="55"/>
      <c r="HH992" s="55"/>
      <c r="HI992" s="55"/>
      <c r="HJ992" s="55"/>
      <c r="HK992" s="55"/>
      <c r="HL992" s="55"/>
      <c r="HM992" s="55"/>
      <c r="HN992" s="55"/>
      <c r="HO992" s="55"/>
      <c r="HP992" s="55"/>
      <c r="HQ992" s="55"/>
      <c r="HR992" s="55"/>
      <c r="HS992" s="55"/>
      <c r="HT992" s="55"/>
      <c r="HU992" s="55"/>
      <c r="HV992" s="55"/>
      <c r="HW992" s="55"/>
      <c r="HX992" s="55"/>
      <c r="HY992" s="55"/>
      <c r="HZ992" s="55"/>
      <c r="IA992" s="55"/>
      <c r="IB992" s="55"/>
      <c r="IC992" s="55"/>
      <c r="ID992" s="55"/>
      <c r="IE992" s="55"/>
      <c r="IF992" s="55"/>
      <c r="IG992" s="55"/>
      <c r="IH992" s="55"/>
      <c r="II992" s="55"/>
      <c r="IJ992" s="55"/>
      <c r="IK992" s="55"/>
      <c r="IL992" s="55"/>
      <c r="IM992" s="55"/>
      <c r="IN992" s="55"/>
      <c r="IO992" s="55"/>
      <c r="IP992" s="55"/>
      <c r="IQ992" s="55"/>
      <c r="IR992" s="55"/>
      <c r="IS992" s="55"/>
      <c r="IT992" s="55"/>
      <c r="IU992" s="55"/>
      <c r="IV992" s="55"/>
      <c r="IW992" s="55"/>
    </row>
    <row r="993" spans="1:257" ht="13.5" customHeight="1">
      <c r="A993" s="54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55"/>
      <c r="FL993" s="55"/>
      <c r="FM993" s="55"/>
      <c r="FN993" s="55"/>
      <c r="FO993" s="55"/>
      <c r="FP993" s="55"/>
      <c r="FQ993" s="55"/>
      <c r="FR993" s="55"/>
      <c r="FS993" s="55"/>
      <c r="FT993" s="55"/>
      <c r="FU993" s="55"/>
      <c r="FV993" s="55"/>
      <c r="FW993" s="55"/>
      <c r="FX993" s="55"/>
      <c r="FY993" s="55"/>
      <c r="FZ993" s="55"/>
      <c r="GA993" s="55"/>
      <c r="GB993" s="55"/>
      <c r="GC993" s="55"/>
      <c r="GD993" s="55"/>
      <c r="GE993" s="55"/>
      <c r="GF993" s="55"/>
      <c r="GG993" s="55"/>
      <c r="GH993" s="55"/>
      <c r="GI993" s="55"/>
      <c r="GJ993" s="55"/>
      <c r="GK993" s="55"/>
      <c r="GL993" s="55"/>
      <c r="GM993" s="55"/>
      <c r="GN993" s="55"/>
      <c r="GO993" s="55"/>
      <c r="GP993" s="55"/>
      <c r="GQ993" s="55"/>
      <c r="GR993" s="55"/>
      <c r="GS993" s="55"/>
      <c r="GT993" s="55"/>
      <c r="GU993" s="55"/>
      <c r="GV993" s="55"/>
      <c r="GW993" s="55"/>
      <c r="GX993" s="55"/>
      <c r="GY993" s="55"/>
      <c r="GZ993" s="55"/>
      <c r="HA993" s="55"/>
      <c r="HB993" s="55"/>
      <c r="HC993" s="55"/>
      <c r="HD993" s="55"/>
      <c r="HE993" s="55"/>
      <c r="HF993" s="55"/>
      <c r="HG993" s="55"/>
      <c r="HH993" s="55"/>
      <c r="HI993" s="55"/>
      <c r="HJ993" s="55"/>
      <c r="HK993" s="55"/>
      <c r="HL993" s="55"/>
      <c r="HM993" s="55"/>
      <c r="HN993" s="55"/>
      <c r="HO993" s="55"/>
      <c r="HP993" s="55"/>
      <c r="HQ993" s="55"/>
      <c r="HR993" s="55"/>
      <c r="HS993" s="55"/>
      <c r="HT993" s="55"/>
      <c r="HU993" s="55"/>
      <c r="HV993" s="55"/>
      <c r="HW993" s="55"/>
      <c r="HX993" s="55"/>
      <c r="HY993" s="55"/>
      <c r="HZ993" s="55"/>
      <c r="IA993" s="55"/>
      <c r="IB993" s="55"/>
      <c r="IC993" s="55"/>
      <c r="ID993" s="55"/>
      <c r="IE993" s="55"/>
      <c r="IF993" s="55"/>
      <c r="IG993" s="55"/>
      <c r="IH993" s="55"/>
      <c r="II993" s="55"/>
      <c r="IJ993" s="55"/>
      <c r="IK993" s="55"/>
      <c r="IL993" s="55"/>
      <c r="IM993" s="55"/>
      <c r="IN993" s="55"/>
      <c r="IO993" s="55"/>
      <c r="IP993" s="55"/>
      <c r="IQ993" s="55"/>
      <c r="IR993" s="55"/>
      <c r="IS993" s="55"/>
      <c r="IT993" s="55"/>
      <c r="IU993" s="55"/>
      <c r="IV993" s="55"/>
      <c r="IW993" s="55"/>
    </row>
    <row r="994" spans="1:257" ht="13.5" customHeight="1">
      <c r="A994" s="54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55"/>
      <c r="FL994" s="55"/>
      <c r="FM994" s="55"/>
      <c r="FN994" s="55"/>
      <c r="FO994" s="55"/>
      <c r="FP994" s="55"/>
      <c r="FQ994" s="55"/>
      <c r="FR994" s="55"/>
      <c r="FS994" s="55"/>
      <c r="FT994" s="55"/>
      <c r="FU994" s="55"/>
      <c r="FV994" s="55"/>
      <c r="FW994" s="55"/>
      <c r="FX994" s="55"/>
      <c r="FY994" s="55"/>
      <c r="FZ994" s="55"/>
      <c r="GA994" s="55"/>
      <c r="GB994" s="55"/>
      <c r="GC994" s="55"/>
      <c r="GD994" s="55"/>
      <c r="GE994" s="55"/>
      <c r="GF994" s="55"/>
      <c r="GG994" s="55"/>
      <c r="GH994" s="55"/>
      <c r="GI994" s="55"/>
      <c r="GJ994" s="55"/>
      <c r="GK994" s="55"/>
      <c r="GL994" s="55"/>
      <c r="GM994" s="55"/>
      <c r="GN994" s="55"/>
      <c r="GO994" s="55"/>
      <c r="GP994" s="55"/>
      <c r="GQ994" s="55"/>
      <c r="GR994" s="55"/>
      <c r="GS994" s="55"/>
      <c r="GT994" s="55"/>
      <c r="GU994" s="55"/>
      <c r="GV994" s="55"/>
      <c r="GW994" s="55"/>
      <c r="GX994" s="55"/>
      <c r="GY994" s="55"/>
      <c r="GZ994" s="55"/>
      <c r="HA994" s="55"/>
      <c r="HB994" s="55"/>
      <c r="HC994" s="55"/>
      <c r="HD994" s="55"/>
      <c r="HE994" s="55"/>
      <c r="HF994" s="55"/>
      <c r="HG994" s="55"/>
      <c r="HH994" s="55"/>
      <c r="HI994" s="55"/>
      <c r="HJ994" s="55"/>
      <c r="HK994" s="55"/>
      <c r="HL994" s="55"/>
      <c r="HM994" s="55"/>
      <c r="HN994" s="55"/>
      <c r="HO994" s="55"/>
      <c r="HP994" s="55"/>
      <c r="HQ994" s="55"/>
      <c r="HR994" s="55"/>
      <c r="HS994" s="55"/>
      <c r="HT994" s="55"/>
      <c r="HU994" s="55"/>
      <c r="HV994" s="55"/>
      <c r="HW994" s="55"/>
      <c r="HX994" s="55"/>
      <c r="HY994" s="55"/>
      <c r="HZ994" s="55"/>
      <c r="IA994" s="55"/>
      <c r="IB994" s="55"/>
      <c r="IC994" s="55"/>
      <c r="ID994" s="55"/>
      <c r="IE994" s="55"/>
      <c r="IF994" s="55"/>
      <c r="IG994" s="55"/>
      <c r="IH994" s="55"/>
      <c r="II994" s="55"/>
      <c r="IJ994" s="55"/>
      <c r="IK994" s="55"/>
      <c r="IL994" s="55"/>
      <c r="IM994" s="55"/>
      <c r="IN994" s="55"/>
      <c r="IO994" s="55"/>
      <c r="IP994" s="55"/>
      <c r="IQ994" s="55"/>
      <c r="IR994" s="55"/>
      <c r="IS994" s="55"/>
      <c r="IT994" s="55"/>
      <c r="IU994" s="55"/>
      <c r="IV994" s="55"/>
      <c r="IW994" s="55"/>
    </row>
    <row r="995" spans="1:257" ht="13.5" customHeight="1">
      <c r="A995" s="54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D995" s="55"/>
      <c r="EE995" s="55"/>
      <c r="EF995" s="55"/>
      <c r="EG995" s="55"/>
      <c r="EH995" s="55"/>
      <c r="EI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55"/>
      <c r="FL995" s="55"/>
      <c r="FM995" s="55"/>
      <c r="FN995" s="55"/>
      <c r="FO995" s="55"/>
      <c r="FP995" s="55"/>
      <c r="FQ995" s="55"/>
      <c r="FR995" s="55"/>
      <c r="FS995" s="55"/>
      <c r="FT995" s="55"/>
      <c r="FU995" s="55"/>
      <c r="FV995" s="55"/>
      <c r="FW995" s="55"/>
      <c r="FX995" s="55"/>
      <c r="FY995" s="55"/>
      <c r="FZ995" s="55"/>
      <c r="GA995" s="55"/>
      <c r="GB995" s="55"/>
      <c r="GC995" s="55"/>
      <c r="GD995" s="55"/>
      <c r="GE995" s="55"/>
      <c r="GF995" s="55"/>
      <c r="GG995" s="55"/>
      <c r="GH995" s="55"/>
      <c r="GI995" s="55"/>
      <c r="GJ995" s="55"/>
      <c r="GK995" s="55"/>
      <c r="GL995" s="55"/>
      <c r="GM995" s="55"/>
      <c r="GN995" s="55"/>
      <c r="GO995" s="55"/>
      <c r="GP995" s="55"/>
      <c r="GQ995" s="55"/>
      <c r="GR995" s="55"/>
      <c r="GS995" s="55"/>
      <c r="GT995" s="55"/>
      <c r="GU995" s="55"/>
      <c r="GV995" s="55"/>
      <c r="GW995" s="55"/>
      <c r="GX995" s="55"/>
      <c r="GY995" s="55"/>
      <c r="GZ995" s="55"/>
      <c r="HA995" s="55"/>
      <c r="HB995" s="55"/>
      <c r="HC995" s="55"/>
      <c r="HD995" s="55"/>
      <c r="HE995" s="55"/>
      <c r="HF995" s="55"/>
      <c r="HG995" s="55"/>
      <c r="HH995" s="55"/>
      <c r="HI995" s="55"/>
      <c r="HJ995" s="55"/>
      <c r="HK995" s="55"/>
      <c r="HL995" s="55"/>
      <c r="HM995" s="55"/>
      <c r="HN995" s="55"/>
      <c r="HO995" s="55"/>
      <c r="HP995" s="55"/>
      <c r="HQ995" s="55"/>
      <c r="HR995" s="55"/>
      <c r="HS995" s="55"/>
      <c r="HT995" s="55"/>
      <c r="HU995" s="55"/>
      <c r="HV995" s="55"/>
      <c r="HW995" s="55"/>
      <c r="HX995" s="55"/>
      <c r="HY995" s="55"/>
      <c r="HZ995" s="55"/>
      <c r="IA995" s="55"/>
      <c r="IB995" s="55"/>
      <c r="IC995" s="55"/>
      <c r="ID995" s="55"/>
      <c r="IE995" s="55"/>
      <c r="IF995" s="55"/>
      <c r="IG995" s="55"/>
      <c r="IH995" s="55"/>
      <c r="II995" s="55"/>
      <c r="IJ995" s="55"/>
      <c r="IK995" s="55"/>
      <c r="IL995" s="55"/>
      <c r="IM995" s="55"/>
      <c r="IN995" s="55"/>
      <c r="IO995" s="55"/>
      <c r="IP995" s="55"/>
      <c r="IQ995" s="55"/>
      <c r="IR995" s="55"/>
      <c r="IS995" s="55"/>
      <c r="IT995" s="55"/>
      <c r="IU995" s="55"/>
      <c r="IV995" s="55"/>
      <c r="IW995" s="55"/>
    </row>
  </sheetData>
  <sheetProtection algorithmName="SHA-512" hashValue="5ZeUCuJDWTnTi7jS6sp9b6tOhPZTPEaIMnsGqKz11ngvjB4/TdyfccDSq5rRCzwVV5FAekQe37/sfsmfwaLfGA==" saltValue="FmooB3GZLJ7oyA2LfJya3A==" spinCount="100000" sheet="1" objects="1" scenarios="1" formatColumns="0"/>
  <mergeCells count="59">
    <mergeCell ref="B38:I38"/>
    <mergeCell ref="B44:I44"/>
    <mergeCell ref="B46:I46"/>
    <mergeCell ref="B47:I47"/>
    <mergeCell ref="B45:I45"/>
    <mergeCell ref="B42:I42"/>
    <mergeCell ref="A9:D9"/>
    <mergeCell ref="A10:D10"/>
    <mergeCell ref="A11:D11"/>
    <mergeCell ref="B15:I15"/>
    <mergeCell ref="B16:I16"/>
    <mergeCell ref="E9:J9"/>
    <mergeCell ref="E10:J10"/>
    <mergeCell ref="E11:J11"/>
    <mergeCell ref="A12:D12"/>
    <mergeCell ref="E12:J12"/>
    <mergeCell ref="E13:I13"/>
    <mergeCell ref="B18:I18"/>
    <mergeCell ref="B17:I17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54:I54"/>
    <mergeCell ref="B28:I28"/>
    <mergeCell ref="B29:I29"/>
    <mergeCell ref="B41:I41"/>
    <mergeCell ref="B33:I33"/>
    <mergeCell ref="B36:I36"/>
    <mergeCell ref="B37:I37"/>
    <mergeCell ref="B40:I40"/>
    <mergeCell ref="B30:I30"/>
    <mergeCell ref="B31:I31"/>
    <mergeCell ref="B32:I32"/>
    <mergeCell ref="B34:I34"/>
    <mergeCell ref="B48:I48"/>
    <mergeCell ref="B49:I49"/>
    <mergeCell ref="B50:I50"/>
    <mergeCell ref="B51:I51"/>
    <mergeCell ref="A67:I67"/>
    <mergeCell ref="K72:M72"/>
    <mergeCell ref="B52:I52"/>
    <mergeCell ref="B53:I53"/>
    <mergeCell ref="B55:I55"/>
    <mergeCell ref="B58:I58"/>
    <mergeCell ref="B59:I59"/>
    <mergeCell ref="B61:I61"/>
    <mergeCell ref="B62:I62"/>
    <mergeCell ref="B63:I63"/>
    <mergeCell ref="B64:I64"/>
    <mergeCell ref="B65:I65"/>
    <mergeCell ref="B66:I66"/>
    <mergeCell ref="B57:I57"/>
    <mergeCell ref="B60:I60"/>
  </mergeCells>
  <dataValidations count="1">
    <dataValidation allowBlank="1" showErrorMessage="1" sqref="E11:J11"/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45" orientation="landscape" r:id="rId1"/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Kitöltési útmutató</vt:lpstr>
      <vt:lpstr>Fedlap</vt:lpstr>
      <vt:lpstr>Konzorcium összesen</vt:lpstr>
      <vt:lpstr>Konzorcium_vez_Ktgvetési_terv</vt:lpstr>
      <vt:lpstr>segéd</vt:lpstr>
      <vt:lpstr>Konzorcium_vez_Bérktg</vt:lpstr>
      <vt:lpstr>Tag1_Ktgvetési_terv</vt:lpstr>
      <vt:lpstr>Tag1_Bérktg</vt:lpstr>
      <vt:lpstr>Tag2_Ktgvetési_terv</vt:lpstr>
      <vt:lpstr>Tag2_Bérktg</vt:lpstr>
      <vt:lpstr>Fedlap!Print_Area</vt:lpstr>
      <vt:lpstr>'Kitöltési útmutató'!Print_Area</vt:lpstr>
      <vt:lpstr>'Konzorcium összesen'!Print_Area</vt:lpstr>
      <vt:lpstr>Konzorcium_vez_Bérktg!Print_Area</vt:lpstr>
      <vt:lpstr>Konzorcium_vez_Ktgvetési_terv!Print_Area</vt:lpstr>
      <vt:lpstr>Tag1_Bérktg!Print_Area</vt:lpstr>
      <vt:lpstr>Tag1_Ktgvetési_terv!Print_Area</vt:lpstr>
      <vt:lpstr>Tag2_Bérktg!Print_Area</vt:lpstr>
      <vt:lpstr>Tag2_Ktgvetési_terv!Print_Area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urbanovszky urbanovszky</dc:creator>
  <cp:lastModifiedBy>MFR</cp:lastModifiedBy>
  <cp:lastPrinted>2026-05-29T15:58:51Z</cp:lastPrinted>
  <dcterms:created xsi:type="dcterms:W3CDTF">2024-04-10T13:16:37Z</dcterms:created>
  <dcterms:modified xsi:type="dcterms:W3CDTF">2026-06-16T08:51:31Z</dcterms:modified>
</cp:coreProperties>
</file>